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149676F-3724-4C2D-8783-7CF036B72BC9}" xr6:coauthVersionLast="47" xr6:coauthVersionMax="47" xr10:uidLastSave="{00000000-0000-0000-0000-000000000000}"/>
  <bookViews>
    <workbookView xWindow="-120" yWindow="-120" windowWidth="29040" windowHeight="15840" tabRatio="894" activeTab="2" xr2:uid="{00000000-000D-0000-FFFF-FFFF00000000}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REESTR_MO!$A$2:$D$106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4.6'!$E$22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REESTR_ORG!$A$2:$J$187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553" l="1"/>
  <c r="A11" i="553"/>
  <c r="A10" i="553"/>
  <c r="A9" i="553"/>
  <c r="F16" i="574"/>
  <c r="D16" i="574"/>
  <c r="F12" i="574"/>
  <c r="D6" i="574"/>
  <c r="F16" i="569"/>
  <c r="D16" i="569"/>
  <c r="F12" i="569"/>
  <c r="A5" i="553"/>
  <c r="A6" i="553"/>
  <c r="A7" i="553"/>
  <c r="A8" i="553"/>
  <c r="R14" i="566"/>
  <c r="M14" i="566"/>
  <c r="R13" i="566"/>
  <c r="M13" i="566"/>
  <c r="A4" i="553"/>
  <c r="R12" i="566"/>
  <c r="P12" i="566" a="1"/>
  <c r="P12" i="566" s="1"/>
  <c r="M12" i="566"/>
  <c r="G10" i="571" l="1"/>
  <c r="D6" i="571"/>
  <c r="B2" i="525"/>
  <c r="B3" i="525"/>
  <c r="P15" i="471" l="1" a="1"/>
  <c r="P15" i="471" s="1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0" i="471"/>
  <c r="M15" i="471"/>
  <c r="M2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5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8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3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<sst xmlns="http://schemas.openxmlformats.org/spreadsheetml/2006/main" count="2360" uniqueCount="1293">
  <si>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</si>
  <si>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</si>
  <si>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</si>
  <si>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</si>
  <si>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</si>
  <si>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</si>
  <si>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</si>
  <si>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</si>
  <si>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</si>
  <si>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</si>
  <si>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</si>
  <si>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</si>
  <si>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</si>
  <si>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</si>
  <si>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</si>
  <si>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</si>
  <si>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</si>
  <si>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</si>
  <si>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</si>
  <si>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</si>
  <si>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</si>
  <si>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</si>
  <si>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</si>
  <si>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</si>
  <si>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</si>
  <si>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</si>
  <si>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</si>
  <si>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</si>
  <si>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</si>
  <si>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</si>
  <si>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</si>
  <si>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</si>
  <si>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</si>
  <si>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</si>
  <si>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</si>
  <si>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</si>
  <si>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</si>
  <si>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</si>
  <si>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</si>
  <si>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</si>
  <si>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</si>
  <si>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</si>
  <si>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</si>
  <si>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</si>
  <si>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</si>
  <si>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</si>
  <si>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</si>
  <si>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</si>
  <si>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</si>
  <si>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</si>
  <si>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</si>
  <si>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</si>
  <si>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</si>
  <si>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</si>
  <si>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</si>
  <si>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</si>
  <si>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</si>
  <si>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</si>
  <si>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</si>
  <si>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</si>
  <si>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</si>
  <si>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</si>
  <si>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</si>
  <si>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</si>
  <si>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</si>
  <si>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</si>
  <si>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</si>
  <si>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</si>
  <si>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</si>
  <si>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</si>
  <si>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</si>
  <si>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</si>
  <si>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</si>
  <si>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</si>
  <si>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</si>
  <si>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</si>
  <si>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</si>
  <si>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</si>
  <si>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</si>
  <si>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</si>
  <si>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</si>
  <si>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</si>
  <si>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</si>
  <si>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</si>
  <si>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</si>
  <si>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</si>
  <si>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</si>
  <si>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</si>
  <si>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</si>
  <si>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</si>
  <si>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</si>
  <si>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</si>
  <si>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</si>
  <si>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</si>
  <si>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</si>
  <si>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</si>
  <si>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</si>
  <si>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</si>
  <si>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</si>
  <si>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</si>
  <si>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</si>
  <si>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</si>
  <si>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</si>
  <si>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</si>
  <si>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</si>
  <si>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</si>
  <si>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</si>
  <si>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</si>
  <si>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</si>
  <si>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</si>
  <si>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</si>
  <si>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</si>
  <si>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</si>
  <si>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</si>
  <si>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</si>
  <si>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</si>
  <si>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</si>
  <si>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</si>
  <si>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</si>
  <si>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</si>
  <si>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</si>
  <si>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</si>
  <si>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</si>
  <si>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</si>
  <si>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</si>
  <si>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</si>
  <si>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</si>
  <si>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</si>
  <si>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</si>
  <si>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</si>
  <si>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</si>
  <si>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</si>
  <si>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</si>
  <si>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</si>
  <si>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</si>
  <si>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</si>
  <si>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</si>
  <si>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</si>
  <si>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</si>
  <si>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</si>
  <si>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</si>
  <si>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</si>
  <si>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</si>
  <si>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</si>
  <si>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</si>
  <si>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</si>
  <si>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</si>
  <si>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</si>
  <si>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</si>
  <si>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</si>
  <si>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</si>
  <si>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</si>
  <si>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</si>
  <si>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</si>
  <si>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</si>
  <si>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</si>
  <si>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</si>
  <si>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</si>
  <si>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</si>
  <si>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</si>
  <si>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</si>
  <si>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</si>
  <si>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</si>
  <si>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</si>
  <si>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</si>
  <si>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</si>
  <si>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</si>
  <si>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</si>
  <si>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</si>
  <si>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</si>
  <si>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</si>
  <si>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</si>
  <si>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</si>
  <si>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</si>
  <si>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</si>
  <si>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</si>
  <si>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</si>
  <si>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</si>
  <si>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</si>
  <si>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</si>
  <si>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</si>
  <si>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</si>
  <si>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</si>
  <si>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</si>
  <si>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</si>
  <si>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</si>
  <si>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</si>
  <si>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</si>
  <si>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</si>
  <si>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</si>
  <si>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</si>
  <si>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</si>
  <si>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</si>
  <si>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</si>
  <si>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</si>
  <si>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</si>
  <si>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</si>
  <si>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</si>
  <si>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</si>
  <si>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</si>
  <si>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</si>
  <si>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</si>
  <si>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</si>
  <si>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</si>
  <si>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</si>
  <si>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</si>
  <si>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</si>
  <si>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</si>
  <si>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</si>
  <si>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</si>
  <si>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</si>
  <si>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</si>
  <si>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</si>
  <si>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</si>
  <si>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</si>
  <si>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</si>
  <si>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</si>
  <si>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</si>
  <si>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</si>
  <si>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</si>
  <si>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</si>
  <si>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</si>
  <si>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</si>
  <si>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</si>
  <si>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</si>
  <si>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</si>
  <si>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</si>
  <si>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</si>
  <si>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</si>
  <si>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</si>
  <si>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</si>
  <si>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</si>
  <si>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</si>
  <si>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</si>
  <si>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</si>
  <si>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</si>
  <si>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</si>
  <si>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</si>
  <si>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</si>
  <si>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</si>
  <si>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</si>
  <si>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</si>
  <si>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</si>
  <si>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</si>
  <si>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</si>
  <si>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</si>
  <si>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</si>
  <si>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</si>
  <si>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</si>
  <si>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</si>
  <si>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</si>
  <si>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</si>
  <si>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</si>
  <si>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</si>
  <si>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</si>
  <si>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</si>
  <si>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</si>
  <si>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</si>
  <si>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</si>
  <si>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</si>
  <si>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</si>
  <si>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</si>
  <si>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</si>
  <si>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</si>
  <si>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</si>
  <si>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</si>
  <si>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</si>
  <si>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</si>
  <si>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</si>
  <si>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</si>
  <si>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</si>
  <si>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</si>
  <si>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</si>
  <si>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</si>
  <si>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</si>
  <si>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</si>
  <si>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</si>
  <si>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</si>
  <si>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</si>
  <si>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</si>
  <si>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</si>
  <si>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</si>
  <si>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</si>
  <si>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</si>
  <si>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</si>
  <si>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</si>
  <si>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</si>
  <si>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</si>
  <si>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</si>
  <si>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</si>
  <si>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</si>
  <si>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</si>
  <si>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</si>
  <si>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</si>
  <si>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</si>
  <si>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</si>
  <si>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</si>
  <si>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</si>
  <si>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</si>
  <si>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</si>
  <si>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</si>
  <si>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</si>
  <si>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</si>
  <si>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</si>
  <si>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</si>
  <si>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</si>
  <si>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</si>
  <si>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</si>
  <si>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</si>
  <si>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</si>
  <si>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</si>
  <si>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</si>
  <si>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</si>
  <si>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</si>
  <si>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</si>
  <si>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</si>
  <si>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</si>
  <si>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</si>
  <si>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</si>
  <si>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</si>
  <si>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</si>
  <si>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</si>
  <si>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</si>
  <si>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</si>
  <si>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</si>
  <si>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</si>
  <si>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</si>
  <si>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</si>
  <si>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</si>
  <si>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</si>
  <si>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</si>
  <si>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</si>
  <si>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</si>
  <si>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</si>
  <si>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</si>
  <si>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</si>
  <si>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</si>
  <si>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</si>
  <si>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</si>
  <si>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</si>
  <si>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</si>
  <si>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</si>
  <si>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</si>
  <si>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</si>
  <si>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</si>
  <si>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</si>
  <si>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</si>
  <si>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</si>
  <si>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</si>
  <si>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</si>
  <si>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</si>
  <si>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</si>
  <si>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</si>
  <si>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</si>
  <si>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</si>
  <si>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</si>
  <si>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</si>
  <si>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</si>
  <si>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</si>
  <si>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</si>
  <si>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</si>
  <si>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</si>
  <si>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</si>
  <si>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</si>
  <si>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</si>
  <si>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</si>
  <si>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</si>
  <si>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</si>
  <si>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</si>
  <si>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</si>
  <si>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</si>
  <si>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</si>
  <si>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</si>
  <si>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</si>
  <si>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</si>
  <si>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</si>
  <si>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</si>
  <si>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</si>
  <si>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</si>
  <si>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</si>
  <si>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</si>
  <si>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</si>
  <si>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</si>
  <si>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</si>
  <si>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</si>
  <si>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</si>
  <si>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</si>
  <si>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</si>
  <si>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Доступно обновление до версии 1.1.1</t>
  </si>
  <si>
    <t>Описание изменений: Версия 1.1.1
1. Расширен список лет для заполнения.</t>
  </si>
  <si>
    <t>Размер файла обновления: 297472 байт</t>
  </si>
  <si>
    <t>Подготовка к обновлению...</t>
  </si>
  <si>
    <t>Сохранение файла резервной копии: \\Server-w2k\new t\ЕИАС Мониторинг\2023\2 квартал\FAS.JKH.OPEN.INFO.QUARTER.WARM.BKP..xlsb</t>
  </si>
  <si>
    <t>Резервная копия создана: \\Server-w2k\new t\ЕИАС Мониторинг\2023\2 квартал\FAS.JKH.OPEN.INFO.QUARTER.WARM.BKP..xlsb</t>
  </si>
  <si>
    <t>Создание книги для установки обновлений...</t>
  </si>
  <si>
    <t>Файл обновления загружен: \\Server-w2k\new t\ЕИАС Мониторинг\2023\2 квартал\UPDATE.FAS.JKH.OPEN.INFO.QUARTER.WARM.TO.1.1.1.77.xls</t>
  </si>
  <si>
    <t>Обновление завершилось удачно! Шаблон FAS.JKH.OPEN.INFO.QUARTER.WARM.xlsb сохранен под именем 'FAS.JKH.OPEN.INFO.QUARTER.WARM(v1.1.1).xlsb'</t>
  </si>
  <si>
    <t>30.06.2023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</si>
  <si>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</si>
  <si>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</si>
  <si>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</si>
  <si>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</si>
  <si>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</si>
  <si>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</si>
  <si>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</si>
  <si>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</si>
  <si>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</si>
  <si>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</si>
  <si>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Нет доступных обновлений для отчёта с кодом FAS.JKH.OPEN.INFO.QUARTER.WARM!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</si>
  <si>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</si>
  <si>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</si>
  <si>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</si>
  <si>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</si>
  <si>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</si>
  <si>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</si>
  <si>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</si>
  <si>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</si>
  <si>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2647</t>
  </si>
  <si>
    <t>26451224</t>
  </si>
  <si>
    <t>"Газпром трансгаз югорск" Югорское УТТ и СТ</t>
  </si>
  <si>
    <t>8622000931</t>
  </si>
  <si>
    <t>862202003</t>
  </si>
  <si>
    <t>26423471</t>
  </si>
  <si>
    <t>"Игримское муниципальное унитарное предприятие "Тепловодоканал"</t>
  </si>
  <si>
    <t>8613003735</t>
  </si>
  <si>
    <t>861301001</t>
  </si>
  <si>
    <t>26361245</t>
  </si>
  <si>
    <t>"ЛУКОЙЛ-Западная Сибирь" СЦ ТС Лангепасско-Покачевского региона Управления теплоснабжения</t>
  </si>
  <si>
    <t>8608048498</t>
  </si>
  <si>
    <t>860732001</t>
  </si>
  <si>
    <t>26361225</t>
  </si>
  <si>
    <t>"Мостотряд-69"</t>
  </si>
  <si>
    <t>8603032840</t>
  </si>
  <si>
    <t>860301001</t>
  </si>
  <si>
    <t>26361294</t>
  </si>
  <si>
    <t>"Тюментрансгаз"</t>
  </si>
  <si>
    <t>28858797</t>
  </si>
  <si>
    <t>«Сургутское ОП» общества с ограниченной ответственностью «Алейские коммунальные сети»</t>
  </si>
  <si>
    <t>2222075160</t>
  </si>
  <si>
    <t>222201001</t>
  </si>
  <si>
    <t>09-12-2014 00:00:00</t>
  </si>
  <si>
    <t>26451037</t>
  </si>
  <si>
    <t>АО "Аганское многопрофильное жилищно-коммунальное управление"</t>
  </si>
  <si>
    <t>8620019101</t>
  </si>
  <si>
    <t>862001001</t>
  </si>
  <si>
    <t>22-05-2009 00:00:00</t>
  </si>
  <si>
    <t>26361252</t>
  </si>
  <si>
    <t>АО "Аэропорт Белоярский"</t>
  </si>
  <si>
    <t>8611002077</t>
  </si>
  <si>
    <t>861101001</t>
  </si>
  <si>
    <t>26361211</t>
  </si>
  <si>
    <t>АО "Аэропорт Сургут"</t>
  </si>
  <si>
    <t>8602060523</t>
  </si>
  <si>
    <t>860201001</t>
  </si>
  <si>
    <t>04-09-1997 00:00:00</t>
  </si>
  <si>
    <t>30335229</t>
  </si>
  <si>
    <t>АО "ГУ ЖКХ"</t>
  </si>
  <si>
    <t>5116000922</t>
  </si>
  <si>
    <t>770401001</t>
  </si>
  <si>
    <t>26320074</t>
  </si>
  <si>
    <t>АО "Городские электрические сети"</t>
  </si>
  <si>
    <t>8603004190</t>
  </si>
  <si>
    <t>18-12-1995 00:00:00</t>
  </si>
  <si>
    <t>26361212</t>
  </si>
  <si>
    <t>АО "Горремстрой"</t>
  </si>
  <si>
    <t>8602060636</t>
  </si>
  <si>
    <t>31282415</t>
  </si>
  <si>
    <t>АО "Негуснефть"</t>
  </si>
  <si>
    <t>8609000900</t>
  </si>
  <si>
    <t>546050001</t>
  </si>
  <si>
    <t>26361248</t>
  </si>
  <si>
    <t>862450001</t>
  </si>
  <si>
    <t>26423619</t>
  </si>
  <si>
    <t>АО "Няганские энергетические ресурсы"</t>
  </si>
  <si>
    <t>8610016084</t>
  </si>
  <si>
    <t>861001001</t>
  </si>
  <si>
    <t>11-10-2004 00:00:00</t>
  </si>
  <si>
    <t>26535092</t>
  </si>
  <si>
    <t>АО "Самотлорнефтегаз"</t>
  </si>
  <si>
    <t>8603089934</t>
  </si>
  <si>
    <t>997250001</t>
  </si>
  <si>
    <t>27662523</t>
  </si>
  <si>
    <t>АО "СибурТюменьГаз"</t>
  </si>
  <si>
    <t>7202116628</t>
  </si>
  <si>
    <t>26645976</t>
  </si>
  <si>
    <t>АО "Специализированное управление подводно-технических работ № 10"</t>
  </si>
  <si>
    <t>8614000021</t>
  </si>
  <si>
    <t>861401001</t>
  </si>
  <si>
    <t>26361287</t>
  </si>
  <si>
    <t>АО "Управляющая компания тепло-, водоснабжения и канализации"</t>
  </si>
  <si>
    <t>8621005133</t>
  </si>
  <si>
    <t>862101001</t>
  </si>
  <si>
    <t>26361237</t>
  </si>
  <si>
    <t>АО "Урайтеплоэнергия"</t>
  </si>
  <si>
    <t>8606012954</t>
  </si>
  <si>
    <t>860601001</t>
  </si>
  <si>
    <t>26800381</t>
  </si>
  <si>
    <t>АО "Уральская теплосетевая компания"</t>
  </si>
  <si>
    <t>7203203418</t>
  </si>
  <si>
    <t>720301001</t>
  </si>
  <si>
    <t>26460985</t>
  </si>
  <si>
    <t>АО "ЮТЭК-Региональные сети"</t>
  </si>
  <si>
    <t>8601033125</t>
  </si>
  <si>
    <t>860101001</t>
  </si>
  <si>
    <t>10-10-2007 00:00:00</t>
  </si>
  <si>
    <t>26845836</t>
  </si>
  <si>
    <t>АО "Югансктранстеплосервис"</t>
  </si>
  <si>
    <t>8604048754</t>
  </si>
  <si>
    <t>860401001</t>
  </si>
  <si>
    <t>26448830</t>
  </si>
  <si>
    <t>АО "Югорская Коммунальная Эксплуатирующая Компания - Белоярский"</t>
  </si>
  <si>
    <t>8611008230</t>
  </si>
  <si>
    <t>12-02-2009 00:00:00</t>
  </si>
  <si>
    <t>26318623</t>
  </si>
  <si>
    <t>АО "Югорская энергетическая компания децентрализованной зоны" (АО "Юграэнерго")</t>
  </si>
  <si>
    <t>8601029263</t>
  </si>
  <si>
    <t>13-08-2008 00:00:00</t>
  </si>
  <si>
    <t>28856006</t>
  </si>
  <si>
    <t>АО "Юграавиа"</t>
  </si>
  <si>
    <t>8601053210</t>
  </si>
  <si>
    <t>26361265</t>
  </si>
  <si>
    <t>АО Кондаавиа</t>
  </si>
  <si>
    <t>8616004744</t>
  </si>
  <si>
    <t>861601001</t>
  </si>
  <si>
    <t>16-11-2002 00:00:00</t>
  </si>
  <si>
    <t>26360358</t>
  </si>
  <si>
    <t>АО Нижневартовская ГРЭС</t>
  </si>
  <si>
    <t>8620018330</t>
  </si>
  <si>
    <t>785150001</t>
  </si>
  <si>
    <t>10-12-2007 00:00:00</t>
  </si>
  <si>
    <t>31513746</t>
  </si>
  <si>
    <t>Автономное учреждение Ханты-Мансийского автономного округа – Югры «Центр профессиональной патологии»</t>
  </si>
  <si>
    <t>8601030734</t>
  </si>
  <si>
    <t>27567057</t>
  </si>
  <si>
    <t>Акционерное общество "Ремонтно-эксплуатационное управление" филиал "Екатеринбургский", г. Екатеринбург</t>
  </si>
  <si>
    <t>7714783092</t>
  </si>
  <si>
    <t>667243001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</si>
  <si>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</si>
  <si>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</si>
  <si>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</si>
  <si>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</si>
  <si>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31460976</t>
  </si>
  <si>
    <t>Акционерное общество «ГК ХМАО-Югры «Северавтодор» в зоне деятельности филиала № 5 АО «ГК «Северавтодор»</t>
  </si>
  <si>
    <t>8602257512</t>
  </si>
  <si>
    <t>861843001</t>
  </si>
  <si>
    <t>26361209</t>
  </si>
  <si>
    <t>Акционерное общество «Россети Тюмень» в зоне деятельности филиала Нефтеюганские электрические сети</t>
  </si>
  <si>
    <t>8602060185</t>
  </si>
  <si>
    <t>860403001</t>
  </si>
  <si>
    <t>15-09-2008 00:00:00</t>
  </si>
  <si>
    <t>31002476</t>
  </si>
  <si>
    <t>Акционерное общество «Югорский лесопромышленный холдинг»</t>
  </si>
  <si>
    <t>8601022074</t>
  </si>
  <si>
    <t>28858787</t>
  </si>
  <si>
    <t>Бюджетное учреждение Ханты-Мансийского автономного округа-Югры "Дирекция по эксплуатации служебных зданий"</t>
  </si>
  <si>
    <t>8601012220</t>
  </si>
  <si>
    <t>26361192</t>
  </si>
  <si>
    <t>ЗАО "Назымская нефтегазоразведочная экспедиция"</t>
  </si>
  <si>
    <t>8601012647</t>
  </si>
  <si>
    <t>28443058</t>
  </si>
  <si>
    <t>ЗАО "Нижневартовскстройдеталь"</t>
  </si>
  <si>
    <t>8603085111</t>
  </si>
  <si>
    <t>26598931</t>
  </si>
  <si>
    <t>Завод по стабилизации конденсата имени В.С. Черномырдина (Сургутский ЗСК) филиал ООО "Газпром переработка"</t>
  </si>
  <si>
    <t>1102054991</t>
  </si>
  <si>
    <t>861703001</t>
  </si>
  <si>
    <t>26455462</t>
  </si>
  <si>
    <t>Лянторское городское муниципальное унитарное предприятие "Управление тепловодоснабжения и водоотведения"</t>
  </si>
  <si>
    <t>8617028441</t>
  </si>
  <si>
    <t>861701001</t>
  </si>
  <si>
    <t>06-11-2009 00:00:00</t>
  </si>
  <si>
    <t>26361285</t>
  </si>
  <si>
    <t>МК "Аганнетегазгеология"</t>
  </si>
  <si>
    <t>8620011110</t>
  </si>
  <si>
    <t>997150001</t>
  </si>
  <si>
    <t>26455491</t>
  </si>
  <si>
    <t>МУП "Управление тепловодоснабжения и водоотведения "Сибиряк" муниципального образования сельское поселение Нижнесортымский</t>
  </si>
  <si>
    <t>8617028226</t>
  </si>
  <si>
    <t>27-07-2009 00:00:00</t>
  </si>
  <si>
    <t>31356620</t>
  </si>
  <si>
    <t>Муниципальное казенное предприятие «Жилищно-коммунальное хозяйство»</t>
  </si>
  <si>
    <t>8620023108</t>
  </si>
  <si>
    <t>31516756</t>
  </si>
  <si>
    <t>Муниципальное казенное предприятие «Излучинское жилищно-коммунальное хозяйство»</t>
  </si>
  <si>
    <t>8620023845</t>
  </si>
  <si>
    <t>31307068</t>
  </si>
  <si>
    <t>Муниципальное казенное предприятие города Нягани «Няганская ресурсоснабжающая компания»</t>
  </si>
  <si>
    <t>8610009376</t>
  </si>
  <si>
    <t>26423507</t>
  </si>
  <si>
    <t>Муниципальное предприятие "ЖЭК-3" Ханты-Мансийского района</t>
  </si>
  <si>
    <t>8618005341</t>
  </si>
  <si>
    <t>861801001</t>
  </si>
  <si>
    <t>28-02-2002 00:00:00</t>
  </si>
  <si>
    <t>26429638</t>
  </si>
  <si>
    <t>Муниципальное предприятие "Комплекс-Плюс" сельского поселения Горноправдинск</t>
  </si>
  <si>
    <t>8618000294</t>
  </si>
  <si>
    <t>01-09-2008 00:00:00</t>
  </si>
  <si>
    <t>26361198</t>
  </si>
  <si>
    <t>Муниципальное предприятие "Ханты-Мансийскгаз" муниципального образования город Ханты-Мансийск</t>
  </si>
  <si>
    <t>8601022243</t>
  </si>
  <si>
    <t>26361259</t>
  </si>
  <si>
    <t>Муниципальное предприятие жилищно-коммунального хозяйства муниципального образования сельское поселение Карымкары</t>
  </si>
  <si>
    <t>8614004700</t>
  </si>
  <si>
    <t>31562369</t>
  </si>
  <si>
    <t>Муниципальное предприятие муниципального образования Октябрьский район «Объединенные коммунальные системы»</t>
  </si>
  <si>
    <t>8610031269</t>
  </si>
  <si>
    <t>24-11-2021 00:00:00</t>
  </si>
  <si>
    <t>26646370</t>
  </si>
  <si>
    <t>Муниципальное унитарное предприятие "Березовонефтепродукт" муниципального образования Березовский район</t>
  </si>
  <si>
    <t>8613005080</t>
  </si>
  <si>
    <t>26361247</t>
  </si>
  <si>
    <t>Муниципальное унитарное предприятие "Радужныйтеплосеть"  городского округа Радужный Ханты-Мансийского автономного округа - Югры</t>
  </si>
  <si>
    <t>8609000629</t>
  </si>
  <si>
    <t>860901001</t>
  </si>
  <si>
    <t>26361286</t>
  </si>
  <si>
    <t>Муниципальное унитарное предприятие "Сельское жилищно-коммунальное хозяйство"</t>
  </si>
  <si>
    <t>8620012191</t>
  </si>
  <si>
    <t>22-03-2000 00:00:00</t>
  </si>
  <si>
    <t>26361234</t>
  </si>
  <si>
    <t>Муниципальное унитарное предприятие "Тепловодоканал"</t>
  </si>
  <si>
    <t>8605013419</t>
  </si>
  <si>
    <t>860501001</t>
  </si>
  <si>
    <t>31297000</t>
  </si>
  <si>
    <t>Муниципальное унитарное предприятие "Теплосети Саранпауль"</t>
  </si>
  <si>
    <t>8613003799</t>
  </si>
  <si>
    <t>02-04-2019 00:00:00</t>
  </si>
  <si>
    <t>26423475</t>
  </si>
  <si>
    <t>Муниципальное унитарное предприятие "Территориально объединённое управление тепловодоснабжения и водоотведения № 1" муниципального образования Сургутский район</t>
  </si>
  <si>
    <t>8617018034</t>
  </si>
  <si>
    <t>26361254</t>
  </si>
  <si>
    <t>Муниципальное унитарное предприятие "Управление городского хозяйства" муниципального образования города Пыть-Ях</t>
  </si>
  <si>
    <t>8612007896</t>
  </si>
  <si>
    <t>861201001</t>
  </si>
  <si>
    <t>26592028</t>
  </si>
  <si>
    <t>Муниципальное унитарное предприятие "Фёдоровское жилищно-коммунальное хозяйство"</t>
  </si>
  <si>
    <t>8617028917</t>
  </si>
  <si>
    <t>28543657</t>
  </si>
  <si>
    <t>Муниципальное унитарное предприятие "Югорскэнергогаз"</t>
  </si>
  <si>
    <t>8622024682</t>
  </si>
  <si>
    <t>862201001</t>
  </si>
  <si>
    <t>31489214</t>
  </si>
  <si>
    <t>Муниципальное унитарное предприятие «Пунга»</t>
  </si>
  <si>
    <t>8613008317</t>
  </si>
  <si>
    <t>31362169</t>
  </si>
  <si>
    <t>Муниципальное унитарное предприятие «Советский Тепловодоканал»</t>
  </si>
  <si>
    <t>8615011837</t>
  </si>
  <si>
    <t>861501001</t>
  </si>
  <si>
    <t>31289583</t>
  </si>
  <si>
    <t>Муниципальное унитарное предприятие «Теплосети Березово»</t>
  </si>
  <si>
    <t>8613004175</t>
  </si>
  <si>
    <t>31289574</t>
  </si>
  <si>
    <t>Муниципальное унитарное предприятие «Теплосети Игрим»</t>
  </si>
  <si>
    <t>8613007909</t>
  </si>
  <si>
    <t>12-03-2019 00:00:00</t>
  </si>
  <si>
    <t>31356763</t>
  </si>
  <si>
    <t>Муниципальное унитарное предприятие «Управление теплоснабжения г.п. Талинка»</t>
  </si>
  <si>
    <t>8614001674</t>
  </si>
  <si>
    <t>31669454</t>
  </si>
  <si>
    <t>Муниципальное унитарное предприятие Белоярского района «Белоярские коммунальные системы»</t>
  </si>
  <si>
    <t>8611013174</t>
  </si>
  <si>
    <t>01-11-2022 00:00:00</t>
  </si>
  <si>
    <t>26361221</t>
  </si>
  <si>
    <t>Муниципальное унитарное предприятие города Нижневартовска "Теплоснабжение"</t>
  </si>
  <si>
    <t>8603008766</t>
  </si>
  <si>
    <t>26423557</t>
  </si>
  <si>
    <t>Муниципальное унитарное предприятие жилищно-коммунального хозяйства городского поселения Берёзово</t>
  </si>
  <si>
    <t>8613004070</t>
  </si>
  <si>
    <t>27-11-2009 00:00:00</t>
  </si>
  <si>
    <t>31354562</t>
  </si>
  <si>
    <t>Муниципальное унитарное предприятие сп. Сингапай «Управление жилищно-коммунального обслуживаниия»</t>
  </si>
  <si>
    <t>8619016265</t>
  </si>
  <si>
    <t>861901001</t>
  </si>
  <si>
    <t>26452600</t>
  </si>
  <si>
    <t>Некоммерческая организация "Товарищество собственников жилья "Факел"</t>
  </si>
  <si>
    <t>8612010063</t>
  </si>
  <si>
    <t>26423487</t>
  </si>
  <si>
    <t>Нефтеюганское УМН Акционерное общество "Транснефть - Сибирь" АК "Транснефть"</t>
  </si>
  <si>
    <t>7201000726</t>
  </si>
  <si>
    <t>860402002</t>
  </si>
  <si>
    <t>27244819</t>
  </si>
  <si>
    <t>ОАО "Аэропорт Сургут" Березовский филиал</t>
  </si>
  <si>
    <t>861343001</t>
  </si>
  <si>
    <t>26361214</t>
  </si>
  <si>
    <t>ОАО "Завод промстройдеталей"</t>
  </si>
  <si>
    <t>8602061069</t>
  </si>
  <si>
    <t>26361256</t>
  </si>
  <si>
    <t>ОАО "Игримречтранс"</t>
  </si>
  <si>
    <t>8613000220</t>
  </si>
  <si>
    <t>26361193</t>
  </si>
  <si>
    <t>ОАО "Обьгаз"</t>
  </si>
  <si>
    <t>8601014059</t>
  </si>
  <si>
    <t>23-12-1998 00:00:00</t>
  </si>
  <si>
    <t>27507367</t>
  </si>
  <si>
    <t>ОАО "Ростелеком" Ханты-Мансийский филиал</t>
  </si>
  <si>
    <t>7707049388</t>
  </si>
  <si>
    <t>860143001</t>
  </si>
  <si>
    <t>26360341</t>
  </si>
  <si>
    <t>ОАО "Сибнефтепровод" Тобольское УМН</t>
  </si>
  <si>
    <t>26454451</t>
  </si>
  <si>
    <t>ОАО "Спецнефтегазстрой"</t>
  </si>
  <si>
    <t>8602060812</t>
  </si>
  <si>
    <t>26360365</t>
  </si>
  <si>
    <t>ОАО "Уральская теплосетевая компания"</t>
  </si>
  <si>
    <t>720301002</t>
  </si>
  <si>
    <t>26645319</t>
  </si>
  <si>
    <t>ОАО "Югорская Коммунальная Эксплуатирующая Компания-Нягань"</t>
  </si>
  <si>
    <t>8610024568</t>
  </si>
  <si>
    <t>31357312</t>
  </si>
  <si>
    <t>ООО "АМБ-групп"</t>
  </si>
  <si>
    <t>6639016140</t>
  </si>
  <si>
    <t>663901001</t>
  </si>
  <si>
    <t>26361261</t>
  </si>
  <si>
    <t>ООО "Аэропорт Советский"</t>
  </si>
  <si>
    <t>8615001243</t>
  </si>
  <si>
    <t>23-06-1999 00:00:00</t>
  </si>
  <si>
    <t>30942075</t>
  </si>
  <si>
    <t>ООО "Башнефть-Добыча"</t>
  </si>
  <si>
    <t>0277106840</t>
  </si>
  <si>
    <t>025250001</t>
  </si>
  <si>
    <t>01-01-2018 00:00:00</t>
  </si>
  <si>
    <t>26583176</t>
  </si>
  <si>
    <t>027501001</t>
  </si>
  <si>
    <t>26361299</t>
  </si>
  <si>
    <t>ООО "Газпром Трансгаз Югорск" База МТС и К</t>
  </si>
  <si>
    <t>861402004</t>
  </si>
  <si>
    <t>26361290</t>
  </si>
  <si>
    <t>ООО "Газпром Трансгаз Югорск" Бобровское ЛПУ МГ</t>
  </si>
  <si>
    <t>861102003</t>
  </si>
  <si>
    <t>26361289</t>
  </si>
  <si>
    <t>ООО "Газпром Трансгаз Югорск" Верхнеказымское ЛПУ МГ</t>
  </si>
  <si>
    <t>861102002</t>
  </si>
  <si>
    <t>26361296</t>
  </si>
  <si>
    <t>ООО "Газпром Трансгаз Югорск" Октябрьское ЛПУ МГ</t>
  </si>
  <si>
    <t>861402001</t>
  </si>
  <si>
    <t>26361297</t>
  </si>
  <si>
    <t>ООО "Газпром Трансгаз Югорск" Перегребненское ЛПУ МГ</t>
  </si>
  <si>
    <t>861402002</t>
  </si>
  <si>
    <t>26361295</t>
  </si>
  <si>
    <t>ООО "Газпром Трансгаз Югорск" Пунгинского ЛПУ МГ</t>
  </si>
  <si>
    <t>861302002</t>
  </si>
  <si>
    <t>26361292</t>
  </si>
  <si>
    <t>ООО "Газпром Трансгаз Югорск" Сорумское ЛПУ МГ</t>
  </si>
  <si>
    <t>861102005</t>
  </si>
  <si>
    <t>26361293</t>
  </si>
  <si>
    <t>ООО "Газпром Трансгаз Югорск" Сосновское ЛПУ МГ</t>
  </si>
  <si>
    <t>861102006</t>
  </si>
  <si>
    <t>26423587</t>
  </si>
  <si>
    <t>ООО "Газпром Трансгаз Югорск" Сосьвинское ЛПУ МГ</t>
  </si>
  <si>
    <t>861302004</t>
  </si>
  <si>
    <t>26361298</t>
  </si>
  <si>
    <t>ООО "Газпром Трансгаз Югорск" Таежное ЛПУ МГ</t>
  </si>
  <si>
    <t>861402003</t>
  </si>
  <si>
    <t>26423573</t>
  </si>
  <si>
    <t>ООО "Газпром Трансгаз Югорск" Уральское ЛПУ МГ</t>
  </si>
  <si>
    <t>861302003</t>
  </si>
  <si>
    <t>26813664</t>
  </si>
  <si>
    <t>ООО "Газпром трансгаз Сургут" Ортьягунское ЛПУ МГ</t>
  </si>
  <si>
    <t>8617002073</t>
  </si>
  <si>
    <t>860803001</t>
  </si>
  <si>
    <t>26598633</t>
  </si>
  <si>
    <t>ООО "Газпром трансгаз Сургут" Самсоновское ЛПУ  МГ</t>
  </si>
  <si>
    <t>861903002</t>
  </si>
  <si>
    <t>27240350</t>
  </si>
  <si>
    <t>ООО "Газпром трансгаз Сургут" Сургутское ЛПУ</t>
  </si>
  <si>
    <t>860243007</t>
  </si>
  <si>
    <t>26361276</t>
  </si>
  <si>
    <t>ООО "Газпром трансгаз Сургут" Южно-Балыкское ЛПУ МГ</t>
  </si>
  <si>
    <t>861903001</t>
  </si>
  <si>
    <t>26427611</t>
  </si>
  <si>
    <t>ООО "Горводоканал"</t>
  </si>
  <si>
    <t>8608053709</t>
  </si>
  <si>
    <t>860801001</t>
  </si>
  <si>
    <t>11-02-2009 00:00:00</t>
  </si>
  <si>
    <t>27887494</t>
  </si>
  <si>
    <t>ООО "Жилкомсервис"</t>
  </si>
  <si>
    <t>8616011621</t>
  </si>
  <si>
    <t>26423761</t>
  </si>
  <si>
    <t>ООО "КОММУНАЛЬНИК"</t>
  </si>
  <si>
    <t>8603118141</t>
  </si>
  <si>
    <t>28453800</t>
  </si>
  <si>
    <t>ООО "КарьерАвтоСтрой"</t>
  </si>
  <si>
    <t>8620013533</t>
  </si>
  <si>
    <t>26431977</t>
  </si>
  <si>
    <t>ООО "Концессионная Коммунальная Компания"</t>
  </si>
  <si>
    <t>8608053716</t>
  </si>
  <si>
    <t>26361243</t>
  </si>
  <si>
    <t>ООО "ЛУКОЙЛ-Западная Сибирь"</t>
  </si>
  <si>
    <t>860602001</t>
  </si>
  <si>
    <t>26450776</t>
  </si>
  <si>
    <t>ООО "ЛУКОЙЛ-Западная Сибирь" Сервисный центр теплоснабжения ТПП "Когалымнефтегаз"</t>
  </si>
  <si>
    <t>26413215</t>
  </si>
  <si>
    <t>ООО "ЛУКОЙЛ-ЭНЕРГОСЕТИ"</t>
  </si>
  <si>
    <t>5260230051</t>
  </si>
  <si>
    <t>525350001</t>
  </si>
  <si>
    <t>28046959</t>
  </si>
  <si>
    <t>770901001</t>
  </si>
  <si>
    <t>17-01-2013 00:00:00</t>
  </si>
  <si>
    <t>26383128</t>
  </si>
  <si>
    <t>ООО "Нижневартовскгаз"</t>
  </si>
  <si>
    <t>8603118920</t>
  </si>
  <si>
    <t>03-11-2004 00:00:00</t>
  </si>
  <si>
    <t>26534242</t>
  </si>
  <si>
    <t>ООО "Няганские газораспределительные сети"</t>
  </si>
  <si>
    <t>8610023966</t>
  </si>
  <si>
    <t>15-12-2009 00:00:00</t>
  </si>
  <si>
    <t>30855120</t>
  </si>
  <si>
    <t>ООО "ПриобьСтройГарант"</t>
  </si>
  <si>
    <t>8614000871</t>
  </si>
  <si>
    <t>26423583</t>
  </si>
  <si>
    <t>ООО "Промысловик"</t>
  </si>
  <si>
    <t>8619001068</t>
  </si>
  <si>
    <t>26320082</t>
  </si>
  <si>
    <t>ООО "РН - Юганскнефтегаз"</t>
  </si>
  <si>
    <t>8604035473</t>
  </si>
  <si>
    <t>26361249</t>
  </si>
  <si>
    <t>ООО "Росна"</t>
  </si>
  <si>
    <t>8609017439</t>
  </si>
  <si>
    <t>28442473</t>
  </si>
  <si>
    <t>ООО "СК Сибирь"</t>
  </si>
  <si>
    <t>8616011780</t>
  </si>
  <si>
    <t>26813690</t>
  </si>
  <si>
    <t>ООО "Светловское коммунально-эксплуатационное управление"</t>
  </si>
  <si>
    <t>8613007112</t>
  </si>
  <si>
    <t>18-11-2010 00:00:00</t>
  </si>
  <si>
    <t>27099908</t>
  </si>
  <si>
    <t>ООО "СервисКомфорт"</t>
  </si>
  <si>
    <t>8619015092</t>
  </si>
  <si>
    <t>26423753</t>
  </si>
  <si>
    <t>ООО "Сибирь"</t>
  </si>
  <si>
    <t>8619010425</t>
  </si>
  <si>
    <t>28453760</t>
  </si>
  <si>
    <t>ООО "Сибпромстрой № 18"</t>
  </si>
  <si>
    <t>8602248081</t>
  </si>
  <si>
    <t>15-01-2014 00:00:00</t>
  </si>
  <si>
    <t>26361236</t>
  </si>
  <si>
    <t>ООО "СпецТеплоСервис"</t>
  </si>
  <si>
    <t>8605019890</t>
  </si>
  <si>
    <t>26361278</t>
  </si>
  <si>
    <t>ООО "Сургутмебель"</t>
  </si>
  <si>
    <t>8617013396</t>
  </si>
  <si>
    <t>26522796</t>
  </si>
  <si>
    <t>ООО "Сургутские городские электрические сети"</t>
  </si>
  <si>
    <t>8602015464</t>
  </si>
  <si>
    <t>27-07-2006 00:00:00</t>
  </si>
  <si>
    <t>26431963</t>
  </si>
  <si>
    <t>ООО "ТВС-сервис"</t>
  </si>
  <si>
    <t>8602137279</t>
  </si>
  <si>
    <t>26361235</t>
  </si>
  <si>
    <t>ООО "ТеплоНефть"</t>
  </si>
  <si>
    <t>8605016882</t>
  </si>
  <si>
    <t>26422679</t>
  </si>
  <si>
    <t>ООО "Тепловик 2"</t>
  </si>
  <si>
    <t>8619014042</t>
  </si>
  <si>
    <t>26361284</t>
  </si>
  <si>
    <t>ООО "Тепловик"</t>
  </si>
  <si>
    <t>8619011242</t>
  </si>
  <si>
    <t>26361202</t>
  </si>
  <si>
    <t>ООО "Теплоснабжающая организация"</t>
  </si>
  <si>
    <t>8602010561</t>
  </si>
  <si>
    <t>26454973</t>
  </si>
  <si>
    <t>ООО "Теплотехсервис"</t>
  </si>
  <si>
    <t>8616010667</t>
  </si>
  <si>
    <t>10-09-2009 00:00:00</t>
  </si>
  <si>
    <t>26361219</t>
  </si>
  <si>
    <t>ООО "Технические системы"</t>
  </si>
  <si>
    <t>8602140899</t>
  </si>
  <si>
    <t>26361232</t>
  </si>
  <si>
    <t>ООО "Феникс-АТ"</t>
  </si>
  <si>
    <t>8604032627</t>
  </si>
  <si>
    <t>26360227</t>
  </si>
  <si>
    <t>ООО "Энергонефть Томск"</t>
  </si>
  <si>
    <t>7022010799</t>
  </si>
  <si>
    <t>702201001</t>
  </si>
  <si>
    <t>22-10-2002 00:00:00</t>
  </si>
  <si>
    <t>26646652</t>
  </si>
  <si>
    <t>ООО "ЮграКомфорт"</t>
  </si>
  <si>
    <t>8619014540</t>
  </si>
  <si>
    <t>31655643</t>
  </si>
  <si>
    <t>ООО «Газпром Трансгаз Югорск» Белоярское управление технологического транспорта и специальной техники</t>
  </si>
  <si>
    <t>861102007</t>
  </si>
  <si>
    <t>30-09-2002 00:00:00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</si>
  <si>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</si>
  <si>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</si>
  <si>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</si>
  <si>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</si>
  <si>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</si>
  <si>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30479693</t>
  </si>
  <si>
    <t>ООО «Специализированная компания автотехники – база»</t>
  </si>
  <si>
    <t>8602228656</t>
  </si>
  <si>
    <t>30838384</t>
  </si>
  <si>
    <t>ООО «Теплосети Березово»</t>
  </si>
  <si>
    <t>8613002499</t>
  </si>
  <si>
    <t>30838378</t>
  </si>
  <si>
    <t>ООО «Теплосети Игрим»</t>
  </si>
  <si>
    <t>8613002717</t>
  </si>
  <si>
    <t>30840107</t>
  </si>
  <si>
    <t>ООО «Эксплуатационная генерирующая компания»</t>
  </si>
  <si>
    <t>8614000906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</si>
  <si>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</si>
  <si>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</si>
  <si>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668545001</t>
  </si>
  <si>
    <t>30982637</t>
  </si>
  <si>
    <t>Общество с ограниченной ответственностью  "АКВА-ПРОМ"</t>
  </si>
  <si>
    <t>8614001258</t>
  </si>
  <si>
    <t>28263040</t>
  </si>
  <si>
    <t>Общество с ограниченной ответственностью "Гарант"</t>
  </si>
  <si>
    <t>8614007740</t>
  </si>
  <si>
    <t>30946513</t>
  </si>
  <si>
    <t>Общество с ограниченной ответственностью "Горизонт"</t>
  </si>
  <si>
    <t>8618002005</t>
  </si>
  <si>
    <t>30946489</t>
  </si>
  <si>
    <t>Общество с ограниченной ответственностью "Производственное объединение "Талинка""</t>
  </si>
  <si>
    <t>8614001145</t>
  </si>
  <si>
    <t>30934476</t>
  </si>
  <si>
    <t>Общество с ограниченной ответственностью "Управление производственно-технологической комплектации"</t>
  </si>
  <si>
    <t>8608059595</t>
  </si>
  <si>
    <t>31279707</t>
  </si>
  <si>
    <t>Общество с ограниченной ответственностью «АЛИНА»</t>
  </si>
  <si>
    <t>8616012872</t>
  </si>
  <si>
    <t>01-01-2020 00:00:00</t>
  </si>
  <si>
    <t>26550525</t>
  </si>
  <si>
    <t>Общество с ограниченной ответственностью «ГАЗПРОМ ТРАНСГАЗ ЮГОРСК»</t>
  </si>
  <si>
    <t>30372304</t>
  </si>
  <si>
    <t>Общество с ограниченной ответственностью «Коммунэнерго»</t>
  </si>
  <si>
    <t>8616012079</t>
  </si>
  <si>
    <t>26454986</t>
  </si>
  <si>
    <t>Общество с ограниченной ответственностью «Комплекс коммунальных платежей»</t>
  </si>
  <si>
    <t>8616010628</t>
  </si>
  <si>
    <t>04-06-2009 00:00:00</t>
  </si>
  <si>
    <t>30357413</t>
  </si>
  <si>
    <t>Общество с ограниченной ответственностью «Куминское Жилищно-Коммунальное хозяйство»</t>
  </si>
  <si>
    <t>8616012368</t>
  </si>
  <si>
    <t>31289532</t>
  </si>
  <si>
    <t>Общество с ограниченной ответственностью «ЛУКОЙЛ-ЭНЕРГОСЕТИ»</t>
  </si>
  <si>
    <t>775050001</t>
  </si>
  <si>
    <t>30372310</t>
  </si>
  <si>
    <t>Общество с ограниченной ответственностью «Междуреченские коммунальные системы»</t>
  </si>
  <si>
    <t>8616012417</t>
  </si>
  <si>
    <t>31258664</t>
  </si>
  <si>
    <t>Общество с ограниченной ответственностью «Мобильный мир»</t>
  </si>
  <si>
    <t>7203350719</t>
  </si>
  <si>
    <t>30355305</t>
  </si>
  <si>
    <t>Общество с ограниченной ответственностью «Октябрьское жилищно-коммунальное хозяйство»</t>
  </si>
  <si>
    <t>8614000705</t>
  </si>
  <si>
    <t>02-11-2015 00:00:00</t>
  </si>
  <si>
    <t>31088951</t>
  </si>
  <si>
    <t>Общество с ограниченной ответственностью «Производственное объединение Югратеплосервис»</t>
  </si>
  <si>
    <t>8601066018</t>
  </si>
  <si>
    <t>31632845</t>
  </si>
  <si>
    <t>Общество с ограниченной ответственностью «Спортивно-культурный комплекс»</t>
  </si>
  <si>
    <t>8608055921</t>
  </si>
  <si>
    <t>31492082</t>
  </si>
  <si>
    <t>Общество с ограниченной ответственностью «ТеплоСтройКомплект»</t>
  </si>
  <si>
    <t>8617031300</t>
  </si>
  <si>
    <t>31268261</t>
  </si>
  <si>
    <t>Общество с ограниченной ответственностью «Теплотехник»</t>
  </si>
  <si>
    <t>8616012833</t>
  </si>
  <si>
    <t>30801474</t>
  </si>
  <si>
    <t>Общество с ограниченной ответственностью «Теплоэнергия»</t>
  </si>
  <si>
    <t>8603113369</t>
  </si>
  <si>
    <t>31598308</t>
  </si>
  <si>
    <t>Общество с ограниченной ответственностью «ТехСтрой»</t>
  </si>
  <si>
    <t>8602292027</t>
  </si>
  <si>
    <t>17-05-2019 00:00:00</t>
  </si>
  <si>
    <t>28812460</t>
  </si>
  <si>
    <t>Общество с ограниченной ответственностью «Унъюганская ресурсоснабжающая компания»</t>
  </si>
  <si>
    <t>8614009345</t>
  </si>
  <si>
    <t>31347998</t>
  </si>
  <si>
    <t>Общество с ограниченной ответственностью СК "Лидер"</t>
  </si>
  <si>
    <t>7224038518</t>
  </si>
  <si>
    <t>722401001</t>
  </si>
  <si>
    <t>30372183</t>
  </si>
  <si>
    <t>Общество с ограниченной ответственностью Управляющая компания «Северо-Западная Тепловая Компания»</t>
  </si>
  <si>
    <t>8602262086</t>
  </si>
  <si>
    <t>31525147</t>
  </si>
  <si>
    <t>Общество с ограниченной ответственностью Управляющая компания «Система»</t>
  </si>
  <si>
    <t>8602021517</t>
  </si>
  <si>
    <t>26423513</t>
  </si>
  <si>
    <t>ПАО "Сургутнефтегаз"</t>
  </si>
  <si>
    <t>8602060555</t>
  </si>
  <si>
    <t>18-09-2002 00:00:00</t>
  </si>
  <si>
    <t>26867636</t>
  </si>
  <si>
    <t>ПАО "Фортум" (Няганская ГРЭС)</t>
  </si>
  <si>
    <t>7203162698</t>
  </si>
  <si>
    <t>861002001</t>
  </si>
  <si>
    <t>15-07-2011 00:00:00</t>
  </si>
  <si>
    <t>27296398</t>
  </si>
  <si>
    <t>ПАО "Юнипро"</t>
  </si>
  <si>
    <t>8602067092</t>
  </si>
  <si>
    <t>26361281</t>
  </si>
  <si>
    <t>Пойковское муниципальное унитарное предприятие "Управление тепловодоснабжения"</t>
  </si>
  <si>
    <t>8619005930</t>
  </si>
  <si>
    <t>29-11-2002 00:00:00</t>
  </si>
  <si>
    <t>31089149</t>
  </si>
  <si>
    <t>Публичное акционерное общество «Варьеганнефть»</t>
  </si>
  <si>
    <t>8609002880</t>
  </si>
  <si>
    <t>31506221</t>
  </si>
  <si>
    <t>Публичное акционерное общество Нефтегазовая компания «РуссНефть» в зоне деятельности Нижневартовского филиала публичного акционерного общества Нефтегазовая компания «РуссНефть»</t>
  </si>
  <si>
    <t>7717133960</t>
  </si>
  <si>
    <t>860343001</t>
  </si>
  <si>
    <t>26361204</t>
  </si>
  <si>
    <t>СГ МУП "Городские тепловые сети"</t>
  </si>
  <si>
    <t>8602017038</t>
  </si>
  <si>
    <t>26361203</t>
  </si>
  <si>
    <t>СГ МУП "Сургутский  хлебозавод"</t>
  </si>
  <si>
    <t>8602015961</t>
  </si>
  <si>
    <t>26423541</t>
  </si>
  <si>
    <t>Саранпаульское Муниципальное унитарное предприятие жилищно-коммунального хозяйства</t>
  </si>
  <si>
    <t>8613003823</t>
  </si>
  <si>
    <t>30858881</t>
  </si>
  <si>
    <t>Специализированный мостовой Филиал № 8 Акционерного общества «Государственная компания «Северавтодор»</t>
  </si>
  <si>
    <t>861743001</t>
  </si>
  <si>
    <t>26423489</t>
  </si>
  <si>
    <t>Сургутское городское муниципальное унитарное предприятие "Тепловик"</t>
  </si>
  <si>
    <t>8602001408</t>
  </si>
  <si>
    <t>26361300</t>
  </si>
  <si>
    <t>Управление по эксплуатации зданий и сооружений ООО "Газпром Трансгаз Югорск"</t>
  </si>
  <si>
    <t>862202004</t>
  </si>
  <si>
    <t>27240389</t>
  </si>
  <si>
    <t>Управление по эксплуатации зданий и сооружений филиал ООО "Газпром трансгаз Сургут"</t>
  </si>
  <si>
    <t>860243008</t>
  </si>
  <si>
    <t>26360340</t>
  </si>
  <si>
    <t>Урайское УМН Акционерное общество "Транснефть - Сибирь" АК "Транснефть"</t>
  </si>
  <si>
    <t>31158718</t>
  </si>
  <si>
    <t>Филиал Акционерного общества «СибурТюменьГаз» - «Белозерный газоперерабатывающий завод»</t>
  </si>
  <si>
    <t>862043001</t>
  </si>
  <si>
    <t>31158704</t>
  </si>
  <si>
    <t>Филиал Акционерного общества «СибурТюменьГаз» - «Нижневартовский газоперерабатывающий завод»</t>
  </si>
  <si>
    <t>860343004</t>
  </si>
  <si>
    <t>31226997</t>
  </si>
  <si>
    <t>Филиал Акционерного общество «СибурТюменьГаз» - «Южно-Балыкский газоперерабатывающий завод»</t>
  </si>
  <si>
    <t>861243001</t>
  </si>
  <si>
    <t>30796221</t>
  </si>
  <si>
    <t>Филиал ООО «Концессионная Коммунальная Компания» «Лангепасские коммунальные системы»</t>
  </si>
  <si>
    <t>860743001</t>
  </si>
  <si>
    <t>28445228</t>
  </si>
  <si>
    <t>Филиал ООО «Концессионная Коммунальная Компания» «Междуреченские коммунальные системы»</t>
  </si>
  <si>
    <t>861643001</t>
  </si>
  <si>
    <t>20-09-2013 00:00:00</t>
  </si>
  <si>
    <t>26519983</t>
  </si>
  <si>
    <t>Филиал ПАО "ОГК-2"- Сургутская ГРЭС-1</t>
  </si>
  <si>
    <t>2607018122</t>
  </si>
  <si>
    <t>26361260</t>
  </si>
  <si>
    <t>Шеркальское муниципальное предприятие жилищно-коммунального хозяйства муниципального образования сельское поселение Шеркалы</t>
  </si>
  <si>
    <t>8614004724</t>
  </si>
  <si>
    <t>30372247</t>
  </si>
  <si>
    <t>акционерное общество «Генерация»</t>
  </si>
  <si>
    <t>8622021593</t>
  </si>
  <si>
    <t>28816252</t>
  </si>
  <si>
    <t>акционерное общество «Управление теплоснабжения и инженерных сетей»</t>
  </si>
  <si>
    <t>8601058850</t>
  </si>
  <si>
    <t>26423553</t>
  </si>
  <si>
    <t>филиал "Сургутская ГРЭС-2" ПАО "Юнипро"</t>
  </si>
  <si>
    <t>04-03-2004 00:00:00</t>
  </si>
  <si>
    <t>26576128</t>
  </si>
  <si>
    <t>филиал ОАО "РЖД" - Свердловская ж.д. (Сургутская дистанция)</t>
  </si>
  <si>
    <t>860245012</t>
  </si>
  <si>
    <t>№</t>
  </si>
  <si>
    <t>WARM</t>
  </si>
  <si>
    <t>Белоярский муниципальный район</t>
  </si>
  <si>
    <t>71811000</t>
  </si>
  <si>
    <t>Белоярский</t>
  </si>
  <si>
    <t>71811151</t>
  </si>
  <si>
    <t>Верхнеказымский</t>
  </si>
  <si>
    <t>71811406</t>
  </si>
  <si>
    <t>Казым</t>
  </si>
  <si>
    <t>71811410</t>
  </si>
  <si>
    <t>Лыхма</t>
  </si>
  <si>
    <t>71811412</t>
  </si>
  <si>
    <t>Полноват</t>
  </si>
  <si>
    <t>71811415</t>
  </si>
  <si>
    <t>Сорум</t>
  </si>
  <si>
    <t>71811420</t>
  </si>
  <si>
    <t>Сосновка</t>
  </si>
  <si>
    <t>71811419</t>
  </si>
  <si>
    <t>Березовский муниципальный район</t>
  </si>
  <si>
    <t>71812000</t>
  </si>
  <si>
    <t>Городское поселение Берёзово</t>
  </si>
  <si>
    <t>71812151</t>
  </si>
  <si>
    <t>Городское поселение Игрим</t>
  </si>
  <si>
    <t>71812154</t>
  </si>
  <si>
    <t>Приполярный</t>
  </si>
  <si>
    <t>71812418</t>
  </si>
  <si>
    <t>Саранпауль</t>
  </si>
  <si>
    <t>71812420</t>
  </si>
  <si>
    <t>Светлый</t>
  </si>
  <si>
    <t>71812424</t>
  </si>
  <si>
    <t>Хулимсунт</t>
  </si>
  <si>
    <t>71812437</t>
  </si>
  <si>
    <t>Когалым</t>
  </si>
  <si>
    <t>71883000</t>
  </si>
  <si>
    <t>Кондинский муниципальный район</t>
  </si>
  <si>
    <t>71816000</t>
  </si>
  <si>
    <t>Болчары</t>
  </si>
  <si>
    <t>71816408</t>
  </si>
  <si>
    <t>Кондинское</t>
  </si>
  <si>
    <t>71816151</t>
  </si>
  <si>
    <t>Куминский</t>
  </si>
  <si>
    <t>71816154</t>
  </si>
  <si>
    <t>Леуши</t>
  </si>
  <si>
    <t>71816416</t>
  </si>
  <si>
    <t>Луговой</t>
  </si>
  <si>
    <t>71816157</t>
  </si>
  <si>
    <t>Междуреченский</t>
  </si>
  <si>
    <t>71816160</t>
  </si>
  <si>
    <t>Мортка</t>
  </si>
  <si>
    <t>71816163</t>
  </si>
  <si>
    <t>Мулымья</t>
  </si>
  <si>
    <t>71816423</t>
  </si>
  <si>
    <t>Половинка</t>
  </si>
  <si>
    <t>71816420</t>
  </si>
  <si>
    <t>Шугур</t>
  </si>
  <si>
    <t>71816411</t>
  </si>
  <si>
    <t>Лангепас</t>
  </si>
  <si>
    <t>71872000</t>
  </si>
  <si>
    <t>Мегион</t>
  </si>
  <si>
    <t>71873000</t>
  </si>
  <si>
    <t>Нефтеюганск</t>
  </si>
  <si>
    <t>71874000</t>
  </si>
  <si>
    <t>Нефтеюганский муниципальный район</t>
  </si>
  <si>
    <t>71818000</t>
  </si>
  <si>
    <t>Каркатеевы</t>
  </si>
  <si>
    <t>71818401</t>
  </si>
  <si>
    <t>Куть-Ях</t>
  </si>
  <si>
    <t>71818402</t>
  </si>
  <si>
    <t>Лемпино</t>
  </si>
  <si>
    <t>71818403</t>
  </si>
  <si>
    <t>Пойковский</t>
  </si>
  <si>
    <t>71818157</t>
  </si>
  <si>
    <t>Салым</t>
  </si>
  <si>
    <t>71818405</t>
  </si>
  <si>
    <t>Сентябрьский</t>
  </si>
  <si>
    <t>71818406</t>
  </si>
  <si>
    <t>Сингапай</t>
  </si>
  <si>
    <t>71818410</t>
  </si>
  <si>
    <t>Усть-Юган</t>
  </si>
  <si>
    <t>71818407</t>
  </si>
  <si>
    <t>Нижневартовск</t>
  </si>
  <si>
    <t>71875000</t>
  </si>
  <si>
    <t>Нижневартовский муниципальный район</t>
  </si>
  <si>
    <t>71819000</t>
  </si>
  <si>
    <t>Аган</t>
  </si>
  <si>
    <t>71819402</t>
  </si>
  <si>
    <t>Вата</t>
  </si>
  <si>
    <t>71819403</t>
  </si>
  <si>
    <t>Ваховск</t>
  </si>
  <si>
    <t>71819405</t>
  </si>
  <si>
    <t>Зайцева речка</t>
  </si>
  <si>
    <t>71819412</t>
  </si>
  <si>
    <t>Излучинск</t>
  </si>
  <si>
    <t>71819153</t>
  </si>
  <si>
    <t>Ларьяк</t>
  </si>
  <si>
    <t>71819420</t>
  </si>
  <si>
    <t>Новоаганск</t>
  </si>
  <si>
    <t>71819156</t>
  </si>
  <si>
    <t>Покур</t>
  </si>
  <si>
    <t>71819427</t>
  </si>
  <si>
    <t>Нягань</t>
  </si>
  <si>
    <t>71879000</t>
  </si>
  <si>
    <t>Октябрьский муниципальный район</t>
  </si>
  <si>
    <t>71821000</t>
  </si>
  <si>
    <t>Андра</t>
  </si>
  <si>
    <t>71821153</t>
  </si>
  <si>
    <t>Каменное</t>
  </si>
  <si>
    <t>71821424</t>
  </si>
  <si>
    <t>Карымкары</t>
  </si>
  <si>
    <t>71821408</t>
  </si>
  <si>
    <t>Малый Атлым</t>
  </si>
  <si>
    <t>71821416</t>
  </si>
  <si>
    <t>Октябрьское</t>
  </si>
  <si>
    <t>71821151</t>
  </si>
  <si>
    <t>Перегребное</t>
  </si>
  <si>
    <t>71821428</t>
  </si>
  <si>
    <t>Приобье</t>
  </si>
  <si>
    <t>71821156</t>
  </si>
  <si>
    <t>Сергино</t>
  </si>
  <si>
    <t>71821432</t>
  </si>
  <si>
    <t>Талинка</t>
  </si>
  <si>
    <t>71821157</t>
  </si>
  <si>
    <t>Унъюган</t>
  </si>
  <si>
    <t>71821404</t>
  </si>
  <si>
    <t>Шеркалы</t>
  </si>
  <si>
    <t>71821436</t>
  </si>
  <si>
    <t>Покачи</t>
  </si>
  <si>
    <t>71884000</t>
  </si>
  <si>
    <t>Пыть-Ях</t>
  </si>
  <si>
    <t>71885000</t>
  </si>
  <si>
    <t>Радужный</t>
  </si>
  <si>
    <t>71877000</t>
  </si>
  <si>
    <t>Советский муниципальный район</t>
  </si>
  <si>
    <t>71824000</t>
  </si>
  <si>
    <t>Агириш</t>
  </si>
  <si>
    <t>71824152</t>
  </si>
  <si>
    <t>Алябьевский</t>
  </si>
  <si>
    <t>71824402</t>
  </si>
  <si>
    <t>Зеленоборск</t>
  </si>
  <si>
    <t>71824153</t>
  </si>
  <si>
    <t>Коммунистический</t>
  </si>
  <si>
    <t>71824155</t>
  </si>
  <si>
    <t>Малиновский</t>
  </si>
  <si>
    <t>71824158</t>
  </si>
  <si>
    <t>Пионерский</t>
  </si>
  <si>
    <t>71824157</t>
  </si>
  <si>
    <t>Советский</t>
  </si>
  <si>
    <t>71824104</t>
  </si>
  <si>
    <t>Таежный</t>
  </si>
  <si>
    <t>71824159</t>
  </si>
  <si>
    <t>Сургут</t>
  </si>
  <si>
    <t>71876000</t>
  </si>
  <si>
    <t>Сургутский муниципальный район</t>
  </si>
  <si>
    <t>71826000</t>
  </si>
  <si>
    <t>Барсово</t>
  </si>
  <si>
    <t>71826153</t>
  </si>
  <si>
    <t>Белый Яр</t>
  </si>
  <si>
    <t>71826155</t>
  </si>
  <si>
    <t>Локосово</t>
  </si>
  <si>
    <t>71826416</t>
  </si>
  <si>
    <t>Лямина</t>
  </si>
  <si>
    <t>71826420</t>
  </si>
  <si>
    <t>Лянтор</t>
  </si>
  <si>
    <t>71826105</t>
  </si>
  <si>
    <t>Нижнесортымский</t>
  </si>
  <si>
    <t>71826423</t>
  </si>
  <si>
    <t>Русскинская</t>
  </si>
  <si>
    <t>71826430</t>
  </si>
  <si>
    <t>Солнечный</t>
  </si>
  <si>
    <t>71826407</t>
  </si>
  <si>
    <t>Сытомино</t>
  </si>
  <si>
    <t>71826436</t>
  </si>
  <si>
    <t>Тундрино</t>
  </si>
  <si>
    <t>71826444</t>
  </si>
  <si>
    <t>Угут</t>
  </si>
  <si>
    <t>71826448</t>
  </si>
  <si>
    <t>Ульт-Ягун</t>
  </si>
  <si>
    <t>71826450</t>
  </si>
  <si>
    <t>Федоровский</t>
  </si>
  <si>
    <t>71826165</t>
  </si>
  <si>
    <t>Урай</t>
  </si>
  <si>
    <t>71878000</t>
  </si>
  <si>
    <t>Ханты-Мансийск</t>
  </si>
  <si>
    <t>71871000</t>
  </si>
  <si>
    <t>Ханты-Мансийский муниципальный район</t>
  </si>
  <si>
    <t>71829000</t>
  </si>
  <si>
    <t>Выкатной</t>
  </si>
  <si>
    <t>71829435</t>
  </si>
  <si>
    <t>Горноправдинск</t>
  </si>
  <si>
    <t>71829406</t>
  </si>
  <si>
    <t>Красноленинский</t>
  </si>
  <si>
    <t>71829443</t>
  </si>
  <si>
    <t>Кышик</t>
  </si>
  <si>
    <t>71829417</t>
  </si>
  <si>
    <t>Луговской</t>
  </si>
  <si>
    <t>71829416</t>
  </si>
  <si>
    <t>Нялинское</t>
  </si>
  <si>
    <t>71829424</t>
  </si>
  <si>
    <t>Селиярово</t>
  </si>
  <si>
    <t>71829428</t>
  </si>
  <si>
    <t>Сибирский</t>
  </si>
  <si>
    <t>71829432</t>
  </si>
  <si>
    <t>Согом</t>
  </si>
  <si>
    <t>71829434</t>
  </si>
  <si>
    <t>Цингалы</t>
  </si>
  <si>
    <t>71829448</t>
  </si>
  <si>
    <t>Шапша</t>
  </si>
  <si>
    <t>71829412</t>
  </si>
  <si>
    <t>поселок Кедровый</t>
  </si>
  <si>
    <t>71829407</t>
  </si>
  <si>
    <t>Югорск</t>
  </si>
  <si>
    <t>71887000</t>
  </si>
  <si>
    <t>МО_ОКТМО</t>
  </si>
  <si>
    <t>628285 Россия ХМАО-Югра, Тюменская обл., г.Урай, ул.Пионеров, д.4</t>
  </si>
  <si>
    <t>Васинович Валерий Владимирович</t>
  </si>
  <si>
    <t>Ушаков Сергей Петрович</t>
  </si>
  <si>
    <t>инженер ПТО</t>
  </si>
  <si>
    <t>(34676) 3-22-25</t>
  </si>
  <si>
    <t>ute.97@mail.ru</t>
  </si>
  <si>
    <t>30.06.2023 15:12:31</t>
  </si>
  <si>
    <t>Урай, Урай (71878000);</t>
  </si>
  <si>
    <t>Производство тепловой энергии. Некомбинированная выработка; Передача. Тепловая энергия; Сбыт. Тепловая энергия</t>
  </si>
  <si>
    <t>4190064;4190068;4190070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</si>
  <si>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</si>
  <si>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</si>
  <si>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Урай (71878000)</t>
  </si>
  <si>
    <t>О</t>
  </si>
  <si>
    <t>5.2</t>
  </si>
  <si>
    <t>5.3</t>
  </si>
  <si>
    <t>5.4</t>
  </si>
  <si>
    <t>5.5</t>
  </si>
  <si>
    <t xml:space="preserve">котельная  "Промбаза" </t>
  </si>
  <si>
    <t xml:space="preserve">котельная  "Нефтяник" </t>
  </si>
  <si>
    <t>котельная  "Аэропорт"</t>
  </si>
  <si>
    <t>крышная котельная  по ул. Ленина</t>
  </si>
  <si>
    <t xml:space="preserve">крышная котельная по ул. Урусова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</si>
</sst>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3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44">
    <xf numFmtId="49" fontId="0" fillId="0" borderId="0" xfId="0">
      <alignment vertical="top"/>
    </xf>
    <xf numFmtId="49" fontId="5" fillId="7" borderId="4" xfId="0" applyFont="1" applyFill="1" applyBorder="1" applyAlignment="1">
      <alignment horizontal="center" vertical="top"/>
    </xf>
    <xf numFmtId="49" fontId="5" fillId="0" borderId="0" xfId="48" applyAlignment="1">
      <alignment vertical="center" wrapText="1"/>
    </xf>
    <xf numFmtId="49" fontId="10" fillId="0" borderId="0" xfId="48" applyFont="1" applyAlignment="1">
      <alignment vertical="center"/>
    </xf>
    <xf numFmtId="0" fontId="10" fillId="0" borderId="0" xfId="47" applyFont="1" applyAlignment="1">
      <alignment horizontal="center" vertical="center" wrapText="1"/>
    </xf>
    <xf numFmtId="0" fontId="5" fillId="0" borderId="0" xfId="47" applyFont="1" applyAlignment="1">
      <alignment vertical="center" wrapText="1"/>
    </xf>
    <xf numFmtId="0" fontId="5" fillId="0" borderId="0" xfId="47" applyFont="1" applyAlignment="1">
      <alignment horizontal="left" vertical="center" wrapText="1"/>
    </xf>
    <xf numFmtId="0" fontId="5" fillId="0" borderId="0" xfId="47" applyFont="1"/>
    <xf numFmtId="49" fontId="5" fillId="0" borderId="0" xfId="42">
      <alignment vertical="top"/>
    </xf>
    <xf numFmtId="0" fontId="10" fillId="0" borderId="0" xfId="50" applyFont="1" applyAlignment="1">
      <alignment vertical="center" wrapText="1"/>
    </xf>
    <xf numFmtId="0" fontId="10" fillId="0" borderId="0" xfId="50" applyFont="1" applyAlignment="1">
      <alignment horizontal="left" vertical="center" wrapText="1"/>
    </xf>
    <xf numFmtId="0" fontId="5" fillId="0" borderId="0" xfId="50" applyAlignment="1">
      <alignment vertical="center" wrapText="1"/>
    </xf>
    <xf numFmtId="0" fontId="5" fillId="0" borderId="0" xfId="50" applyAlignment="1">
      <alignment vertical="center"/>
    </xf>
    <xf numFmtId="49" fontId="10" fillId="0" borderId="0" xfId="50" applyNumberFormat="1" applyFont="1" applyAlignment="1">
      <alignment horizontal="left" vertical="center" wrapText="1"/>
    </xf>
    <xf numFmtId="49" fontId="0" fillId="8" borderId="0" xfId="0" applyFill="1">
      <alignment vertical="top"/>
    </xf>
    <xf numFmtId="0" fontId="5" fillId="0" borderId="0" xfId="53" applyFont="1" applyAlignment="1">
      <alignment vertical="center" wrapText="1"/>
    </xf>
    <xf numFmtId="0" fontId="21" fillId="0" borderId="0" xfId="45"/>
    <xf numFmtId="0" fontId="5" fillId="0" borderId="0" xfId="49" applyFont="1" applyAlignment="1">
      <alignment horizontal="left" vertical="center" wrapText="1" indent="1"/>
    </xf>
    <xf numFmtId="4" fontId="5" fillId="0" borderId="0" xfId="33" applyFill="1" applyBorder="1" applyAlignment="1">
      <alignment horizontal="right" vertical="center" wrapText="1"/>
    </xf>
    <xf numFmtId="0" fontId="19" fillId="8" borderId="0" xfId="53" applyFont="1" applyFill="1" applyAlignment="1">
      <alignment horizontal="center" vertical="center" wrapText="1"/>
    </xf>
    <xf numFmtId="0" fontId="5" fillId="0" borderId="5" xfId="49" applyFont="1" applyBorder="1" applyAlignment="1">
      <alignment vertical="center" wrapText="1"/>
    </xf>
    <xf numFmtId="0" fontId="0" fillId="0" borderId="5" xfId="49" applyFont="1" applyBorder="1" applyAlignment="1">
      <alignment vertical="center" wrapText="1"/>
    </xf>
    <xf numFmtId="0" fontId="52" fillId="0" borderId="0" xfId="50" applyFont="1" applyAlignment="1">
      <alignment horizontal="center" vertical="center" wrapText="1"/>
    </xf>
    <xf numFmtId="0" fontId="0" fillId="0" borderId="0" xfId="49" applyFont="1" applyAlignment="1">
      <alignment vertical="center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vertical="top" wrapText="1"/>
    </xf>
    <xf numFmtId="0" fontId="18" fillId="0" borderId="0" xfId="19" applyFill="1" applyBorder="1" applyAlignment="1">
      <alignment horizontal="right" vertical="top" wrapText="1"/>
    </xf>
    <xf numFmtId="49" fontId="0" fillId="8" borderId="0" xfId="0" applyFill="1" applyAlignment="1">
      <alignment horizontal="center" vertical="top" wrapText="1"/>
    </xf>
    <xf numFmtId="49" fontId="0" fillId="0" borderId="0" xfId="0" applyAlignment="1">
      <alignment horizontal="center" vertical="top" wrapText="1"/>
    </xf>
    <xf numFmtId="0" fontId="10" fillId="0" borderId="0" xfId="53" applyFont="1" applyAlignment="1">
      <alignment vertical="center" wrapText="1"/>
    </xf>
    <xf numFmtId="49" fontId="7" fillId="8" borderId="0" xfId="0" applyFont="1" applyFill="1" applyAlignment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Alignment="1">
      <alignment vertical="center" wrapText="1"/>
    </xf>
    <xf numFmtId="0" fontId="27" fillId="0" borderId="0" xfId="53" applyFont="1" applyAlignment="1">
      <alignment horizontal="center" vertical="center" wrapText="1"/>
    </xf>
    <xf numFmtId="0" fontId="27" fillId="0" borderId="0" xfId="47" applyFont="1" applyAlignment="1">
      <alignment horizontal="center" vertical="center"/>
    </xf>
    <xf numFmtId="0" fontId="31" fillId="0" borderId="0" xfId="53" applyFont="1" applyAlignment="1">
      <alignment horizontal="center" vertical="center" wrapText="1"/>
    </xf>
    <xf numFmtId="0" fontId="18" fillId="0" borderId="0" xfId="19" applyFill="1" applyBorder="1" applyAlignment="1">
      <alignment horizontal="left" vertical="top"/>
    </xf>
    <xf numFmtId="49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 vertical="center"/>
    </xf>
    <xf numFmtId="49" fontId="19" fillId="8" borderId="0" xfId="53" applyNumberFormat="1" applyFont="1" applyFill="1" applyAlignment="1">
      <alignment horizontal="center" vertical="center" wrapText="1"/>
    </xf>
    <xf numFmtId="0" fontId="5" fillId="0" borderId="27" xfId="47" applyFont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/>
    </xf>
    <xf numFmtId="49" fontId="5" fillId="7" borderId="27" xfId="50" applyNumberFormat="1" applyFill="1" applyBorder="1" applyAlignment="1">
      <alignment horizontal="center" vertical="center" wrapText="1"/>
    </xf>
    <xf numFmtId="49" fontId="5" fillId="0" borderId="27" xfId="50" applyNumberFormat="1" applyBorder="1" applyAlignment="1">
      <alignment horizontal="center" vertical="center" wrapText="1"/>
    </xf>
    <xf numFmtId="0" fontId="5" fillId="0" borderId="27" xfId="32" applyFont="1" applyBorder="1">
      <alignment horizontal="center" vertical="center" wrapText="1"/>
    </xf>
    <xf numFmtId="0" fontId="5" fillId="0" borderId="27" xfId="53" applyFont="1" applyBorder="1" applyAlignment="1">
      <alignment horizontal="center" vertical="center" wrapText="1"/>
    </xf>
    <xf numFmtId="49" fontId="5" fillId="0" borderId="27" xfId="47" applyNumberFormat="1" applyFont="1" applyBorder="1" applyAlignment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ill="1" applyBorder="1" applyAlignment="1" applyProtection="1">
      <alignment horizontal="center" vertical="center" wrapText="1"/>
      <protection locked="0"/>
    </xf>
    <xf numFmtId="0" fontId="5" fillId="0" borderId="0" xfId="31" applyFont="1" applyBorder="1" applyAlignment="1">
      <alignment vertical="center" wrapText="1"/>
    </xf>
    <xf numFmtId="49" fontId="5" fillId="0" borderId="0" xfId="0" applyFont="1">
      <alignment vertical="top"/>
    </xf>
    <xf numFmtId="49" fontId="7" fillId="0" borderId="0" xfId="0" applyFont="1" applyAlignment="1">
      <alignment horizontal="center" vertical="center"/>
    </xf>
    <xf numFmtId="49" fontId="0" fillId="0" borderId="0" xfId="51" applyNumberFormat="1" applyFont="1" applyAlignment="1">
      <alignment vertical="center" wrapText="1"/>
    </xf>
    <xf numFmtId="49" fontId="12" fillId="0" borderId="0" xfId="0" applyFont="1" applyAlignment="1">
      <alignment horizontal="center" vertical="top"/>
    </xf>
    <xf numFmtId="49" fontId="0" fillId="0" borderId="0" xfId="0" applyAlignment="1">
      <alignment horizontal="center" vertical="center"/>
    </xf>
    <xf numFmtId="49" fontId="12" fillId="0" borderId="0" xfId="0" applyFont="1">
      <alignment vertical="top"/>
    </xf>
    <xf numFmtId="49" fontId="5" fillId="0" borderId="0" xfId="51" applyNumberFormat="1" applyFont="1" applyAlignment="1">
      <alignment vertical="center" wrapText="1"/>
    </xf>
    <xf numFmtId="0" fontId="5" fillId="0" borderId="0" xfId="51" applyFont="1" applyAlignment="1">
      <alignment vertical="center"/>
    </xf>
    <xf numFmtId="49" fontId="5" fillId="0" borderId="0" xfId="0" applyFont="1" applyAlignment="1">
      <alignment vertical="center" wrapText="1"/>
    </xf>
    <xf numFmtId="49" fontId="0" fillId="0" borderId="0" xfId="0" applyAlignment="1">
      <alignment horizontal="center" vertical="top"/>
    </xf>
    <xf numFmtId="49" fontId="0" fillId="0" borderId="0" xfId="0" applyAlignment="1">
      <alignment vertical="top" wrapText="1"/>
    </xf>
    <xf numFmtId="0" fontId="19" fillId="0" borderId="28" xfId="53" applyFont="1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5" fillId="0" borderId="0" xfId="53" applyFont="1" applyAlignment="1">
      <alignment horizontal="right" vertical="center" wrapText="1"/>
    </xf>
    <xf numFmtId="49" fontId="27" fillId="0" borderId="0" xfId="32" applyNumberFormat="1" applyFont="1" applyBorder="1">
      <alignment horizontal="center" vertical="center" wrapText="1"/>
    </xf>
    <xf numFmtId="49" fontId="10" fillId="0" borderId="0" xfId="0" applyFont="1" applyBorder="1">
      <alignment vertical="top"/>
    </xf>
    <xf numFmtId="49" fontId="0" fillId="0" borderId="0" xfId="0" applyBorder="1">
      <alignment vertical="top"/>
    </xf>
    <xf numFmtId="0" fontId="5" fillId="0" borderId="27" xfId="47" applyFont="1" applyBorder="1" applyAlignment="1">
      <alignment horizontal="center" vertical="center"/>
    </xf>
    <xf numFmtId="0" fontId="31" fillId="0" borderId="0" xfId="47" applyFont="1" applyAlignment="1">
      <alignment horizontal="center" vertical="center" wrapText="1"/>
    </xf>
    <xf numFmtId="49" fontId="8" fillId="0" borderId="0" xfId="0" applyFont="1" applyAlignment="1">
      <alignment horizontal="left" vertical="top" wrapText="1"/>
    </xf>
    <xf numFmtId="49" fontId="8" fillId="0" borderId="0" xfId="0" applyFont="1">
      <alignment vertical="top"/>
    </xf>
    <xf numFmtId="49" fontId="7" fillId="10" borderId="29" xfId="0" applyFont="1" applyFill="1" applyBorder="1" applyAlignment="1">
      <alignment horizontal="center" vertical="center"/>
    </xf>
    <xf numFmtId="49" fontId="39" fillId="10" borderId="30" xfId="0" applyFont="1" applyFill="1" applyBorder="1" applyAlignment="1">
      <alignment horizontal="left" vertical="center"/>
    </xf>
    <xf numFmtId="0" fontId="22" fillId="0" borderId="0" xfId="50" applyFont="1" applyAlignment="1">
      <alignment vertical="center" wrapText="1"/>
    </xf>
    <xf numFmtId="0" fontId="5" fillId="0" borderId="0" xfId="50" applyAlignment="1">
      <alignment horizontal="right" vertical="center" wrapText="1" indent="1"/>
    </xf>
    <xf numFmtId="14" fontId="10" fillId="0" borderId="0" xfId="50" applyNumberFormat="1" applyFont="1" applyAlignment="1">
      <alignment horizontal="center" vertical="center" wrapText="1"/>
    </xf>
    <xf numFmtId="0" fontId="10" fillId="0" borderId="0" xfId="50" applyFont="1" applyAlignment="1">
      <alignment horizontal="center" vertical="center" wrapText="1"/>
    </xf>
    <xf numFmtId="0" fontId="0" fillId="0" borderId="0" xfId="50" applyFont="1" applyAlignment="1">
      <alignment horizontal="right" vertical="center" wrapText="1" indent="1"/>
    </xf>
    <xf numFmtId="0" fontId="22" fillId="0" borderId="0" xfId="50" applyFont="1" applyAlignment="1">
      <alignment horizontal="center" vertical="center" wrapText="1"/>
    </xf>
    <xf numFmtId="49" fontId="5" fillId="0" borderId="0" xfId="50" applyNumberFormat="1" applyAlignment="1">
      <alignment horizontal="right" vertical="center" wrapText="1" indent="1"/>
    </xf>
    <xf numFmtId="0" fontId="5" fillId="0" borderId="0" xfId="50" applyAlignment="1">
      <alignment horizontal="center" vertical="center" wrapText="1"/>
    </xf>
    <xf numFmtId="0" fontId="5" fillId="0" borderId="0" xfId="50" applyAlignment="1">
      <alignment horizontal="right" vertical="center"/>
    </xf>
    <xf numFmtId="0" fontId="7" fillId="0" borderId="0" xfId="50" applyFont="1" applyAlignment="1">
      <alignment vertical="center" wrapText="1"/>
    </xf>
    <xf numFmtId="0" fontId="24" fillId="0" borderId="0" xfId="50" applyFont="1" applyAlignment="1">
      <alignment horizontal="center" vertical="center" wrapText="1"/>
    </xf>
    <xf numFmtId="14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/>
    </xf>
    <xf numFmtId="0" fontId="0" fillId="0" borderId="0" xfId="0" applyNumberFormat="1">
      <alignment vertical="top"/>
    </xf>
    <xf numFmtId="49" fontId="23" fillId="0" borderId="32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>
      <alignment vertical="center" wrapText="1"/>
    </xf>
    <xf numFmtId="49" fontId="52" fillId="0" borderId="0" xfId="0" applyFont="1">
      <alignment vertical="top"/>
    </xf>
    <xf numFmtId="49" fontId="0" fillId="0" borderId="35" xfId="0" applyBorder="1">
      <alignment vertical="top"/>
    </xf>
    <xf numFmtId="49" fontId="0" fillId="0" borderId="36" xfId="0" applyBorder="1">
      <alignment vertical="top"/>
    </xf>
    <xf numFmtId="49" fontId="14" fillId="0" borderId="37" xfId="40" applyFont="1" applyFill="1" applyBorder="1" applyAlignment="1">
      <alignment wrapText="1"/>
    </xf>
    <xf numFmtId="49" fontId="0" fillId="0" borderId="38" xfId="0" applyBorder="1">
      <alignment vertical="top"/>
    </xf>
    <xf numFmtId="49" fontId="0" fillId="0" borderId="10" xfId="0" applyBorder="1">
      <alignment vertical="top"/>
    </xf>
    <xf numFmtId="49" fontId="14" fillId="0" borderId="0" xfId="40" applyFont="1" applyFill="1" applyBorder="1" applyAlignment="1">
      <alignment wrapText="1"/>
    </xf>
    <xf numFmtId="49" fontId="20" fillId="0" borderId="11" xfId="40" applyFont="1" applyFill="1" applyBorder="1" applyAlignment="1">
      <alignment horizontal="left" vertical="center" wrapText="1"/>
    </xf>
    <xf numFmtId="49" fontId="20" fillId="0" borderId="0" xfId="40" applyFont="1" applyFill="1" applyBorder="1" applyAlignment="1">
      <alignment horizontal="left" vertical="center" wrapText="1"/>
    </xf>
    <xf numFmtId="49" fontId="14" fillId="0" borderId="11" xfId="40" applyFont="1" applyFill="1" applyBorder="1" applyAlignment="1">
      <alignment wrapText="1"/>
    </xf>
    <xf numFmtId="0" fontId="14" fillId="0" borderId="0" xfId="46" applyFont="1" applyAlignment="1">
      <alignment horizontal="right" vertical="top" wrapText="1"/>
    </xf>
    <xf numFmtId="49" fontId="14" fillId="0" borderId="0" xfId="40" applyFont="1" applyFill="1" applyBorder="1" applyAlignment="1">
      <alignment horizontal="right" wrapText="1"/>
    </xf>
    <xf numFmtId="49" fontId="0" fillId="0" borderId="39" xfId="0" applyBorder="1">
      <alignment vertical="top"/>
    </xf>
    <xf numFmtId="49" fontId="0" fillId="0" borderId="40" xfId="0" applyBorder="1">
      <alignment vertical="top"/>
    </xf>
    <xf numFmtId="49" fontId="20" fillId="0" borderId="41" xfId="40" applyFont="1" applyFill="1" applyBorder="1" applyAlignment="1">
      <alignment horizontal="left" vertical="center" wrapText="1"/>
    </xf>
    <xf numFmtId="49" fontId="20" fillId="0" borderId="42" xfId="40" applyFont="1" applyFill="1" applyBorder="1" applyAlignment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>
      <alignment horizontal="center" vertical="center" wrapText="1"/>
    </xf>
    <xf numFmtId="49" fontId="32" fillId="14" borderId="6" xfId="37" applyNumberFormat="1" applyFont="1" applyFill="1" applyBorder="1" applyAlignment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Border="1" applyAlignment="1">
      <alignment horizontal="left" vertical="center" wrapText="1"/>
    </xf>
    <xf numFmtId="0" fontId="0" fillId="0" borderId="43" xfId="0" applyNumberFormat="1" applyBorder="1" applyAlignment="1">
      <alignment horizontal="center" vertical="center" wrapText="1"/>
    </xf>
    <xf numFmtId="49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49" fontId="0" fillId="0" borderId="5" xfId="0" applyBorder="1" applyAlignment="1">
      <alignment horizontal="right" vertical="center" wrapText="1" indent="1"/>
    </xf>
    <xf numFmtId="0" fontId="0" fillId="0" borderId="5" xfId="0" applyNumberFormat="1" applyBorder="1" applyAlignment="1">
      <alignment horizontal="right" vertical="center" wrapText="1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Alignment="1">
      <alignment vertical="top" wrapText="1"/>
    </xf>
    <xf numFmtId="0" fontId="38" fillId="0" borderId="0" xfId="50" applyFont="1" applyAlignment="1">
      <alignment horizontal="right" vertical="top" wrapText="1"/>
    </xf>
    <xf numFmtId="0" fontId="52" fillId="0" borderId="0" xfId="50" applyFont="1" applyAlignment="1">
      <alignment horizontal="right" vertical="center" wrapText="1" indent="1"/>
    </xf>
    <xf numFmtId="49" fontId="52" fillId="0" borderId="0" xfId="50" applyNumberFormat="1" applyFont="1" applyAlignment="1">
      <alignment horizontal="center" vertical="center" wrapText="1"/>
    </xf>
    <xf numFmtId="0" fontId="30" fillId="0" borderId="0" xfId="53" applyFont="1" applyAlignment="1">
      <alignment vertical="center" wrapText="1"/>
    </xf>
    <xf numFmtId="4" fontId="0" fillId="0" borderId="0" xfId="33" applyFont="1" applyFill="1" applyBorder="1" applyAlignment="1">
      <alignment horizontal="center" vertical="center" wrapText="1"/>
    </xf>
    <xf numFmtId="4" fontId="5" fillId="0" borderId="0" xfId="33" applyFill="1" applyBorder="1" applyAlignment="1">
      <alignment horizontal="center" vertical="center" wrapText="1"/>
    </xf>
    <xf numFmtId="0" fontId="43" fillId="0" borderId="0" xfId="53" applyFont="1" applyAlignment="1">
      <alignment vertical="center" wrapText="1"/>
    </xf>
    <xf numFmtId="0" fontId="8" fillId="0" borderId="0" xfId="53" applyFont="1" applyAlignment="1">
      <alignment vertical="center" wrapText="1"/>
    </xf>
    <xf numFmtId="0" fontId="44" fillId="0" borderId="0" xfId="53" applyFont="1" applyAlignment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45" fillId="0" borderId="0" xfId="43" applyFont="1" applyAlignment="1">
      <alignment horizontal="center" vertical="center" wrapText="1"/>
    </xf>
    <xf numFmtId="0" fontId="5" fillId="0" borderId="0" xfId="32" applyFont="1" applyBorder="1">
      <alignment horizontal="center" vertical="center" wrapText="1"/>
    </xf>
    <xf numFmtId="0" fontId="53" fillId="0" borderId="0" xfId="35" applyFont="1"/>
    <xf numFmtId="0" fontId="7" fillId="0" borderId="6" xfId="34" applyFont="1" applyBorder="1" applyAlignment="1">
      <alignment horizontal="justify" vertical="center" wrapText="1"/>
    </xf>
    <xf numFmtId="0" fontId="5" fillId="0" borderId="6" xfId="34" applyFont="1" applyBorder="1" applyAlignment="1">
      <alignment horizontal="justify" vertical="center" wrapText="1"/>
    </xf>
    <xf numFmtId="0" fontId="5" fillId="0" borderId="5" xfId="53" applyFont="1" applyBorder="1" applyAlignment="1">
      <alignment horizontal="center" vertical="center" wrapText="1"/>
    </xf>
    <xf numFmtId="168" fontId="5" fillId="0" borderId="5" xfId="32" applyNumberFormat="1" applyFont="1" applyBorder="1">
      <alignment horizontal="center" vertical="center" wrapText="1"/>
    </xf>
    <xf numFmtId="49" fontId="7" fillId="10" borderId="12" xfId="38" applyFont="1" applyFill="1" applyBorder="1" applyAlignment="1">
      <alignment horizontal="right" vertical="center" wrapText="1"/>
    </xf>
    <xf numFmtId="49" fontId="39" fillId="10" borderId="13" xfId="38" applyFont="1" applyFill="1" applyBorder="1" applyAlignment="1">
      <alignment horizontal="left" vertical="center" indent="2"/>
    </xf>
    <xf numFmtId="49" fontId="5" fillId="10" borderId="13" xfId="38" applyFill="1" applyBorder="1" applyAlignment="1">
      <alignment horizontal="right" vertical="center" wrapText="1"/>
    </xf>
    <xf numFmtId="49" fontId="5" fillId="10" borderId="14" xfId="38" applyFill="1" applyBorder="1" applyAlignment="1">
      <alignment horizontal="right" vertical="center" wrapText="1"/>
    </xf>
    <xf numFmtId="0" fontId="52" fillId="0" borderId="0" xfId="53" applyFont="1" applyAlignment="1">
      <alignment vertical="center" wrapText="1"/>
    </xf>
    <xf numFmtId="49" fontId="5" fillId="7" borderId="5" xfId="53" applyNumberFormat="1" applyFont="1" applyFill="1" applyBorder="1" applyAlignment="1">
      <alignment horizontal="center" vertical="center" wrapText="1"/>
    </xf>
    <xf numFmtId="49" fontId="39" fillId="10" borderId="13" xfId="38" applyFont="1" applyFill="1" applyBorder="1" applyAlignment="1">
      <alignment horizontal="left" vertical="center" indent="1"/>
    </xf>
    <xf numFmtId="49" fontId="27" fillId="0" borderId="5" xfId="32" applyNumberFormat="1" applyFont="1" applyBorder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49" fontId="7" fillId="10" borderId="13" xfId="38" applyFont="1" applyFill="1" applyBorder="1" applyAlignment="1">
      <alignment horizontal="right" vertical="center" wrapText="1"/>
    </xf>
    <xf numFmtId="49" fontId="7" fillId="10" borderId="14" xfId="38" applyFont="1" applyFill="1" applyBorder="1" applyAlignment="1">
      <alignment horizontal="right" vertical="center" wrapText="1"/>
    </xf>
    <xf numFmtId="49" fontId="5" fillId="0" borderId="16" xfId="32" applyNumberFormat="1" applyFont="1" applyBorder="1">
      <alignment horizontal="center" vertical="center" wrapText="1"/>
    </xf>
    <xf numFmtId="49" fontId="5" fillId="0" borderId="15" xfId="32" applyNumberFormat="1" applyFont="1" applyBorder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Font="1" applyFill="1" applyBorder="1">
      <alignment horizontal="center" vertical="center" wrapText="1"/>
    </xf>
    <xf numFmtId="49" fontId="5" fillId="10" borderId="13" xfId="51" applyNumberFormat="1" applyFont="1" applyFill="1" applyBorder="1" applyAlignment="1">
      <alignment horizontal="center" vertical="center" wrapText="1"/>
    </xf>
    <xf numFmtId="49" fontId="5" fillId="10" borderId="13" xfId="32" applyNumberFormat="1" applyFont="1" applyFill="1" applyBorder="1">
      <alignment horizontal="center" vertical="center" wrapText="1"/>
    </xf>
    <xf numFmtId="49" fontId="35" fillId="10" borderId="13" xfId="39" applyFill="1" applyBorder="1" applyAlignment="1">
      <alignment horizontal="left" vertical="center"/>
    </xf>
    <xf numFmtId="0" fontId="35" fillId="10" borderId="14" xfId="39" applyNumberFormat="1" applyFill="1" applyBorder="1" applyAlignment="1">
      <alignment vertical="center"/>
    </xf>
    <xf numFmtId="0" fontId="52" fillId="10" borderId="18" xfId="53" applyFont="1" applyFill="1" applyBorder="1" applyAlignment="1">
      <alignment horizontal="center" vertical="center" wrapText="1"/>
    </xf>
    <xf numFmtId="0" fontId="52" fillId="10" borderId="19" xfId="53" applyFont="1" applyFill="1" applyBorder="1" applyAlignment="1">
      <alignment horizontal="center" vertical="center" wrapText="1"/>
    </xf>
    <xf numFmtId="49" fontId="52" fillId="10" borderId="19" xfId="53" applyNumberFormat="1" applyFont="1" applyFill="1" applyBorder="1" applyAlignment="1">
      <alignment horizontal="left" vertical="center" wrapText="1"/>
    </xf>
    <xf numFmtId="49" fontId="52" fillId="10" borderId="20" xfId="53" applyNumberFormat="1" applyFont="1" applyFill="1" applyBorder="1" applyAlignment="1">
      <alignment horizontal="left" vertical="center" wrapText="1"/>
    </xf>
    <xf numFmtId="49" fontId="39" fillId="10" borderId="13" xfId="0" applyFont="1" applyFill="1" applyBorder="1" applyAlignment="1">
      <alignment horizontal="left" vertical="center" indent="1"/>
    </xf>
    <xf numFmtId="49" fontId="52" fillId="0" borderId="0" xfId="51" applyNumberFormat="1" applyFont="1" applyAlignment="1">
      <alignment horizontal="center" vertical="center" wrapText="1"/>
    </xf>
    <xf numFmtId="3" fontId="52" fillId="0" borderId="0" xfId="52" applyNumberFormat="1" applyFont="1" applyAlignment="1">
      <alignment horizontal="center" vertical="center" wrapText="1"/>
    </xf>
    <xf numFmtId="49" fontId="39" fillId="10" borderId="14" xfId="38" applyFont="1" applyFill="1" applyBorder="1" applyAlignment="1">
      <alignment horizontal="left" vertical="center" indent="1"/>
    </xf>
    <xf numFmtId="49" fontId="54" fillId="0" borderId="5" xfId="35" applyNumberFormat="1" applyFont="1" applyBorder="1" applyAlignment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0" xfId="39" applyNumberFormat="1" applyFont="1" applyBorder="1" applyAlignment="1">
      <alignment vertical="center"/>
    </xf>
    <xf numFmtId="0" fontId="55" fillId="0" borderId="0" xfId="39" applyNumberFormat="1" applyFont="1" applyAlignment="1">
      <alignment vertical="center"/>
    </xf>
    <xf numFmtId="0" fontId="41" fillId="0" borderId="0" xfId="39" applyNumberFormat="1" applyFont="1" applyAlignment="1">
      <alignment vertical="center"/>
    </xf>
    <xf numFmtId="0" fontId="41" fillId="0" borderId="0" xfId="39" applyNumberFormat="1" applyFont="1" applyBorder="1" applyAlignment="1">
      <alignment vertical="center"/>
    </xf>
    <xf numFmtId="0" fontId="55" fillId="0" borderId="0" xfId="39" applyNumberFormat="1" applyFont="1" applyBorder="1" applyAlignment="1">
      <alignment vertical="center"/>
    </xf>
    <xf numFmtId="0" fontId="21" fillId="0" borderId="0" xfId="39" applyNumberFormat="1" applyFont="1" applyBorder="1" applyAlignment="1">
      <alignment vertical="center"/>
    </xf>
    <xf numFmtId="0" fontId="56" fillId="0" borderId="0" xfId="39" applyNumberFormat="1" applyFont="1" applyBorder="1" applyAlignment="1">
      <alignment horizontal="center" vertical="center"/>
    </xf>
    <xf numFmtId="0" fontId="54" fillId="15" borderId="0" xfId="35" applyFont="1" applyFill="1" applyAlignment="1">
      <alignment vertical="top"/>
    </xf>
    <xf numFmtId="49" fontId="0" fillId="0" borderId="5" xfId="0" applyBorder="1" applyAlignment="1">
      <alignment horizontal="center" vertical="center" wrapText="1"/>
    </xf>
    <xf numFmtId="49" fontId="0" fillId="0" borderId="43" xfId="0" applyBorder="1" applyAlignment="1">
      <alignment horizontal="center" vertical="center" wrapText="1"/>
    </xf>
    <xf numFmtId="0" fontId="5" fillId="9" borderId="27" xfId="5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>
      <alignment vertical="center"/>
    </xf>
    <xf numFmtId="49" fontId="0" fillId="10" borderId="13" xfId="0" applyFill="1" applyBorder="1" applyAlignment="1">
      <alignment horizontal="right" vertical="center" wrapText="1"/>
    </xf>
    <xf numFmtId="49" fontId="0" fillId="10" borderId="14" xfId="0" applyFill="1" applyBorder="1" applyAlignment="1">
      <alignment horizontal="right" vertical="center" wrapText="1"/>
    </xf>
    <xf numFmtId="0" fontId="5" fillId="0" borderId="0" xfId="53" applyFont="1" applyAlignment="1">
      <alignment horizontal="left" vertical="center" wrapText="1"/>
    </xf>
    <xf numFmtId="0" fontId="5" fillId="0" borderId="5" xfId="32" applyFont="1" applyBorder="1" applyAlignment="1">
      <alignment horizontal="left" vertical="center" wrapText="1"/>
    </xf>
    <xf numFmtId="0" fontId="5" fillId="0" borderId="5" xfId="53" applyFont="1" applyBorder="1" applyAlignment="1">
      <alignment horizontal="left" vertical="center" wrapText="1"/>
    </xf>
    <xf numFmtId="0" fontId="52" fillId="0" borderId="0" xfId="53" applyFont="1" applyAlignment="1">
      <alignment horizontal="center" vertical="center" wrapText="1"/>
    </xf>
    <xf numFmtId="0" fontId="27" fillId="0" borderId="0" xfId="32" applyFont="1" applyBorder="1">
      <alignment horizontal="center"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Border="1" applyAlignment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8" borderId="0" xfId="0" applyFont="1" applyFill="1">
      <alignment vertical="top"/>
    </xf>
    <xf numFmtId="0" fontId="47" fillId="0" borderId="0" xfId="50" applyFont="1" applyAlignment="1">
      <alignment vertical="center" wrapText="1"/>
    </xf>
    <xf numFmtId="0" fontId="48" fillId="0" borderId="0" xfId="50" applyFont="1" applyAlignment="1">
      <alignment vertical="center" wrapText="1"/>
    </xf>
    <xf numFmtId="0" fontId="48" fillId="0" borderId="0" xfId="53" applyFont="1" applyAlignment="1">
      <alignment vertical="center" wrapText="1"/>
    </xf>
    <xf numFmtId="0" fontId="58" fillId="0" borderId="0" xfId="53" applyFont="1" applyAlignment="1">
      <alignment vertical="center" wrapText="1"/>
    </xf>
    <xf numFmtId="0" fontId="58" fillId="0" borderId="0" xfId="39" applyNumberFormat="1" applyFont="1" applyAlignment="1">
      <alignment vertical="center"/>
    </xf>
    <xf numFmtId="0" fontId="59" fillId="0" borderId="0" xfId="39" applyNumberFormat="1" applyFont="1" applyAlignment="1">
      <alignment vertical="center"/>
    </xf>
    <xf numFmtId="0" fontId="59" fillId="0" borderId="0" xfId="39" applyNumberFormat="1" applyFont="1" applyBorder="1" applyAlignment="1">
      <alignment vertical="center"/>
    </xf>
    <xf numFmtId="49" fontId="49" fillId="0" borderId="0" xfId="0" applyFont="1" applyBorder="1">
      <alignment vertical="top"/>
    </xf>
    <xf numFmtId="0" fontId="49" fillId="0" borderId="0" xfId="53" applyFont="1" applyAlignment="1">
      <alignment vertical="center" wrapText="1"/>
    </xf>
    <xf numFmtId="0" fontId="48" fillId="0" borderId="0" xfId="47" applyFont="1"/>
    <xf numFmtId="49" fontId="49" fillId="8" borderId="0" xfId="0" applyFont="1" applyFill="1">
      <alignment vertical="top"/>
    </xf>
    <xf numFmtId="49" fontId="49" fillId="0" borderId="0" xfId="0" applyFont="1">
      <alignment vertical="top"/>
    </xf>
    <xf numFmtId="49" fontId="56" fillId="0" borderId="0" xfId="0" applyFont="1">
      <alignment vertical="top"/>
    </xf>
    <xf numFmtId="0" fontId="52" fillId="0" borderId="0" xfId="50" applyFont="1" applyAlignment="1">
      <alignment vertical="center"/>
    </xf>
    <xf numFmtId="49" fontId="7" fillId="0" borderId="0" xfId="0" applyFont="1" applyBorder="1" applyAlignment="1">
      <alignment horizontal="left" vertical="top"/>
    </xf>
    <xf numFmtId="0" fontId="32" fillId="0" borderId="0" xfId="40" applyNumberFormat="1" applyFont="1" applyFill="1" applyBorder="1" applyAlignment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9" borderId="27" xfId="50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>
      <alignment vertical="top"/>
    </xf>
    <xf numFmtId="49" fontId="5" fillId="0" borderId="0" xfId="38" applyBorder="1">
      <alignment vertical="top"/>
    </xf>
    <xf numFmtId="49" fontId="31" fillId="0" borderId="0" xfId="38" applyFont="1" applyBorder="1" applyAlignment="1">
      <alignment horizontal="center" vertical="center"/>
    </xf>
    <xf numFmtId="0" fontId="75" fillId="0" borderId="0" xfId="31" applyFont="1" applyBorder="1" applyAlignment="1">
      <alignment vertical="center" wrapText="1"/>
    </xf>
    <xf numFmtId="49" fontId="52" fillId="0" borderId="0" xfId="39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Border="1" applyAlignment="1">
      <alignment horizontal="center" vertical="center" wrapText="1"/>
    </xf>
    <xf numFmtId="0" fontId="5" fillId="9" borderId="5" xfId="5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Font="1">
      <alignment vertical="top"/>
    </xf>
    <xf numFmtId="0" fontId="5" fillId="10" borderId="12" xfId="53" applyFont="1" applyFill="1" applyBorder="1" applyAlignment="1">
      <alignment vertical="center" wrapText="1"/>
    </xf>
    <xf numFmtId="49" fontId="39" fillId="10" borderId="13" xfId="38" applyFont="1" applyFill="1" applyBorder="1" applyAlignment="1">
      <alignment horizontal="left" vertical="center"/>
    </xf>
    <xf numFmtId="49" fontId="25" fillId="10" borderId="13" xfId="38" applyFont="1" applyFill="1" applyBorder="1" applyAlignment="1">
      <alignment horizontal="center" vertical="top"/>
    </xf>
    <xf numFmtId="49" fontId="25" fillId="10" borderId="14" xfId="38" applyFont="1" applyFill="1" applyBorder="1" applyAlignment="1">
      <alignment horizontal="center" vertical="top"/>
    </xf>
    <xf numFmtId="49" fontId="5" fillId="0" borderId="5" xfId="38" applyBorder="1">
      <alignment vertical="top"/>
    </xf>
    <xf numFmtId="0" fontId="5" fillId="0" borderId="0" xfId="38" applyNumberFormat="1" applyBorder="1" applyAlignment="1"/>
    <xf numFmtId="0" fontId="76" fillId="0" borderId="0" xfId="38" applyNumberFormat="1" applyFont="1" applyBorder="1" applyAlignment="1">
      <alignment horizontal="center" vertical="center" wrapText="1"/>
    </xf>
    <xf numFmtId="0" fontId="10" fillId="0" borderId="0" xfId="38" applyNumberFormat="1" applyFont="1" applyBorder="1" applyAlignment="1"/>
    <xf numFmtId="49" fontId="5" fillId="0" borderId="22" xfId="0" applyFont="1" applyBorder="1">
      <alignment vertical="top"/>
    </xf>
    <xf numFmtId="49" fontId="5" fillId="0" borderId="22" xfId="0" applyFont="1" applyBorder="1" applyAlignment="1">
      <alignment vertical="top" wrapText="1"/>
    </xf>
    <xf numFmtId="49" fontId="5" fillId="0" borderId="5" xfId="0" applyFont="1" applyBorder="1">
      <alignment vertical="top"/>
    </xf>
    <xf numFmtId="49" fontId="52" fillId="0" borderId="0" xfId="38" applyFont="1">
      <alignment vertical="top"/>
    </xf>
    <xf numFmtId="0" fontId="56" fillId="0" borderId="0" xfId="53" applyFont="1" applyAlignment="1">
      <alignment vertical="center" wrapText="1"/>
    </xf>
    <xf numFmtId="0" fontId="56" fillId="0" borderId="0" xfId="53" applyFont="1" applyAlignment="1">
      <alignment horizontal="center" vertical="center" wrapText="1"/>
    </xf>
    <xf numFmtId="0" fontId="56" fillId="0" borderId="0" xfId="53" applyFont="1" applyAlignment="1">
      <alignment horizontal="left" vertical="center" wrapText="1" indent="1"/>
    </xf>
    <xf numFmtId="0" fontId="56" fillId="0" borderId="0" xfId="53" applyFont="1" applyAlignment="1">
      <alignment horizontal="left" vertical="center" indent="1"/>
    </xf>
    <xf numFmtId="0" fontId="52" fillId="0" borderId="0" xfId="53" applyFont="1" applyAlignment="1">
      <alignment horizontal="left" vertical="center" wrapText="1" indent="1"/>
    </xf>
    <xf numFmtId="0" fontId="57" fillId="0" borderId="0" xfId="53" applyFont="1" applyAlignment="1">
      <alignment horizontal="left" vertical="center" wrapText="1" indent="1"/>
    </xf>
    <xf numFmtId="0" fontId="78" fillId="0" borderId="0" xfId="53" applyFont="1" applyAlignment="1">
      <alignment horizontal="left" vertical="center" indent="1"/>
    </xf>
    <xf numFmtId="0" fontId="57" fillId="0" borderId="0" xfId="53" applyFont="1" applyAlignment="1">
      <alignment vertical="center" wrapText="1"/>
    </xf>
    <xf numFmtId="0" fontId="56" fillId="0" borderId="0" xfId="53" applyFont="1" applyAlignment="1">
      <alignment vertical="center"/>
    </xf>
    <xf numFmtId="0" fontId="79" fillId="0" borderId="0" xfId="53" applyFont="1" applyAlignment="1">
      <alignment vertical="center"/>
    </xf>
    <xf numFmtId="0" fontId="75" fillId="0" borderId="0" xfId="53" applyFont="1" applyAlignment="1">
      <alignment vertical="center" wrapText="1"/>
    </xf>
    <xf numFmtId="0" fontId="72" fillId="0" borderId="0" xfId="53" applyFont="1" applyAlignment="1">
      <alignment vertical="center"/>
    </xf>
    <xf numFmtId="0" fontId="5" fillId="0" borderId="54" xfId="53" applyFont="1" applyBorder="1" applyAlignment="1">
      <alignment vertical="center" wrapText="1"/>
    </xf>
    <xf numFmtId="49" fontId="35" fillId="0" borderId="0" xfId="100">
      <alignment vertical="top"/>
    </xf>
    <xf numFmtId="49" fontId="0" fillId="0" borderId="25" xfId="0" applyBorder="1">
      <alignment vertical="top"/>
    </xf>
    <xf numFmtId="14" fontId="46" fillId="0" borderId="5" xfId="51" applyNumberFormat="1" applyFont="1" applyBorder="1" applyAlignment="1">
      <alignment horizontal="center" vertical="center" wrapText="1"/>
    </xf>
    <xf numFmtId="14" fontId="5" fillId="0" borderId="5" xfId="51" applyNumberFormat="1" applyFont="1" applyBorder="1" applyAlignment="1">
      <alignment horizontal="left" vertical="center" wrapText="1" indent="1"/>
    </xf>
    <xf numFmtId="49" fontId="71" fillId="10" borderId="13" xfId="38" applyFont="1" applyFill="1" applyBorder="1" applyAlignment="1">
      <alignment horizontal="center" vertical="center" wrapText="1"/>
    </xf>
    <xf numFmtId="0" fontId="27" fillId="0" borderId="0" xfId="53" applyFont="1" applyAlignment="1">
      <alignment horizontal="center" vertical="top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5" fillId="0" borderId="5" xfId="53" applyFont="1" applyBorder="1" applyAlignment="1">
      <alignment vertical="center" wrapText="1"/>
    </xf>
    <xf numFmtId="0" fontId="5" fillId="10" borderId="13" xfId="53" applyFont="1" applyFill="1" applyBorder="1" applyAlignment="1">
      <alignment vertical="center" wrapText="1"/>
    </xf>
    <xf numFmtId="0" fontId="5" fillId="0" borderId="12" xfId="32" applyFont="1" applyBorder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>
      <alignment horizontal="right" vertical="center" wrapText="1"/>
    </xf>
    <xf numFmtId="0" fontId="52" fillId="10" borderId="14" xfId="53" applyFont="1" applyFill="1" applyBorder="1" applyAlignment="1">
      <alignment vertical="center" wrapText="1"/>
    </xf>
    <xf numFmtId="49" fontId="5" fillId="0" borderId="5" xfId="53" applyNumberFormat="1" applyFont="1" applyBorder="1" applyAlignment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Border="1" applyAlignment="1">
      <alignment horizontal="center" vertical="center"/>
    </xf>
    <xf numFmtId="0" fontId="5" fillId="0" borderId="5" xfId="43" applyFont="1" applyBorder="1" applyAlignment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80" fillId="0" borderId="0" xfId="43" applyFont="1" applyAlignment="1">
      <alignment horizontal="center" vertical="center" wrapText="1"/>
    </xf>
    <xf numFmtId="0" fontId="80" fillId="0" borderId="0" xfId="51" applyFont="1" applyAlignment="1">
      <alignment horizontal="center" vertical="center" wrapText="1"/>
    </xf>
    <xf numFmtId="0" fontId="80" fillId="0" borderId="0" xfId="0" applyNumberFormat="1" applyFont="1" applyBorder="1" applyAlignment="1">
      <alignment horizontal="center" vertical="center"/>
    </xf>
    <xf numFmtId="0" fontId="5" fillId="0" borderId="5" xfId="43" applyFont="1" applyBorder="1" applyAlignment="1">
      <alignment horizontal="left" vertical="center" wrapText="1" indent="1"/>
    </xf>
    <xf numFmtId="0" fontId="5" fillId="0" borderId="5" xfId="43" applyFont="1" applyBorder="1" applyAlignment="1">
      <alignment horizontal="left" vertical="center" wrapText="1" indent="2"/>
    </xf>
    <xf numFmtId="0" fontId="5" fillId="0" borderId="5" xfId="43" applyFont="1" applyBorder="1" applyAlignment="1">
      <alignment horizontal="left" vertical="center" wrapText="1" indent="3"/>
    </xf>
    <xf numFmtId="0" fontId="5" fillId="0" borderId="5" xfId="43" applyFont="1" applyBorder="1" applyAlignment="1">
      <alignment horizontal="left" vertical="center" wrapText="1" indent="4"/>
    </xf>
    <xf numFmtId="49" fontId="5" fillId="0" borderId="19" xfId="53" applyNumberFormat="1" applyFont="1" applyBorder="1" applyAlignment="1">
      <alignment horizontal="center" vertical="center" wrapText="1"/>
    </xf>
    <xf numFmtId="0" fontId="5" fillId="0" borderId="19" xfId="43" applyFont="1" applyBorder="1" applyAlignment="1">
      <alignment horizontal="left" vertical="center" wrapText="1" indent="2"/>
    </xf>
    <xf numFmtId="0" fontId="5" fillId="0" borderId="19" xfId="51" applyFont="1" applyBorder="1" applyAlignment="1">
      <alignment horizontal="left" vertical="center" wrapText="1"/>
    </xf>
    <xf numFmtId="49" fontId="5" fillId="0" borderId="19" xfId="53" applyNumberFormat="1" applyFont="1" applyBorder="1" applyAlignment="1">
      <alignment vertical="center" wrapText="1"/>
    </xf>
    <xf numFmtId="49" fontId="5" fillId="0" borderId="0" xfId="53" applyNumberFormat="1" applyFont="1" applyAlignment="1">
      <alignment horizontal="center" vertical="center" wrapText="1"/>
    </xf>
    <xf numFmtId="49" fontId="5" fillId="0" borderId="0" xfId="53" applyNumberFormat="1" applyFont="1" applyAlignment="1">
      <alignment vertical="center" wrapText="1"/>
    </xf>
    <xf numFmtId="0" fontId="5" fillId="0" borderId="5" xfId="53" applyFont="1" applyBorder="1" applyAlignment="1">
      <alignment horizontal="left" vertical="top" wrapText="1"/>
    </xf>
    <xf numFmtId="49" fontId="80" fillId="0" borderId="0" xfId="32" applyNumberFormat="1" applyFont="1" applyBorder="1">
      <alignment horizontal="center" vertical="center" wrapText="1"/>
    </xf>
    <xf numFmtId="0" fontId="5" fillId="0" borderId="0" xfId="53" applyFont="1" applyAlignment="1">
      <alignment vertical="center"/>
    </xf>
    <xf numFmtId="0" fontId="5" fillId="0" borderId="24" xfId="53" applyFont="1" applyBorder="1" applyAlignment="1">
      <alignment vertical="center"/>
    </xf>
    <xf numFmtId="49" fontId="0" fillId="0" borderId="25" xfId="0" applyBorder="1" applyAlignment="1">
      <alignment horizontal="left" vertical="center" indent="1"/>
    </xf>
    <xf numFmtId="0" fontId="5" fillId="0" borderId="0" xfId="43" applyFont="1" applyAlignment="1">
      <alignment horizontal="right" vertical="center" wrapText="1"/>
    </xf>
    <xf numFmtId="0" fontId="35" fillId="0" borderId="0" xfId="39" applyNumberFormat="1" applyBorder="1" applyAlignment="1">
      <alignment horizontal="right" vertical="center"/>
    </xf>
    <xf numFmtId="49" fontId="32" fillId="0" borderId="27" xfId="51" applyNumberFormat="1" applyFont="1" applyBorder="1" applyAlignment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Font="1" applyAlignment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5" fillId="7" borderId="12" xfId="51" applyFont="1" applyFill="1" applyBorder="1" applyAlignment="1">
      <alignment horizontal="left" vertical="center" wrapText="1"/>
    </xf>
    <xf numFmtId="0" fontId="5" fillId="0" borderId="12" xfId="51" applyFont="1" applyBorder="1" applyAlignment="1">
      <alignment horizontal="center" vertical="center" wrapText="1"/>
    </xf>
    <xf numFmtId="49" fontId="0" fillId="0" borderId="5" xfId="0" applyBorder="1" applyAlignment="1">
      <alignment horizontal="justify" vertical="center" wrapText="1"/>
    </xf>
    <xf numFmtId="0" fontId="5" fillId="0" borderId="53" xfId="0" applyNumberFormat="1" applyFont="1" applyBorder="1" applyAlignment="1">
      <alignment vertical="top" wrapText="1"/>
    </xf>
    <xf numFmtId="49" fontId="33" fillId="8" borderId="0" xfId="0" applyFont="1" applyFill="1" applyAlignment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Border="1" applyAlignment="1">
      <alignment vertical="top" wrapText="1"/>
    </xf>
    <xf numFmtId="0" fontId="5" fillId="0" borderId="0" xfId="53" applyFont="1" applyAlignment="1">
      <alignment horizontal="center" vertical="center" wrapText="1"/>
    </xf>
    <xf numFmtId="0" fontId="5" fillId="0" borderId="5" xfId="32" applyFont="1" applyBorder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Border="1" applyAlignment="1">
      <alignment horizontal="left" vertical="center" wrapText="1"/>
    </xf>
    <xf numFmtId="0" fontId="5" fillId="0" borderId="5" xfId="53" applyFont="1" applyBorder="1" applyAlignment="1">
      <alignment horizontal="left" vertical="center" wrapText="1" indent="1"/>
    </xf>
    <xf numFmtId="3" fontId="5" fillId="0" borderId="12" xfId="53" applyNumberFormat="1" applyFont="1" applyBorder="1" applyAlignment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Border="1" applyAlignment="1">
      <alignment horizontal="right" vertical="center" wrapText="1"/>
    </xf>
    <xf numFmtId="49" fontId="5" fillId="0" borderId="0" xfId="53" applyNumberFormat="1" applyFont="1" applyAlignment="1">
      <alignment horizontal="left" vertical="center" wrapText="1"/>
    </xf>
    <xf numFmtId="4" fontId="5" fillId="0" borderId="0" xfId="53" applyNumberFormat="1" applyFont="1" applyAlignment="1">
      <alignment horizontal="right" vertical="center" wrapText="1"/>
    </xf>
    <xf numFmtId="0" fontId="5" fillId="0" borderId="15" xfId="53" applyFont="1" applyBorder="1" applyAlignment="1">
      <alignment horizontal="center" vertical="center" wrapText="1"/>
    </xf>
    <xf numFmtId="0" fontId="5" fillId="0" borderId="14" xfId="53" applyFont="1" applyBorder="1" applyAlignment="1">
      <alignment vertical="center" wrapText="1"/>
    </xf>
    <xf numFmtId="4" fontId="5" fillId="0" borderId="23" xfId="53" applyNumberFormat="1" applyFont="1" applyBorder="1" applyAlignment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168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0" fontId="5" fillId="0" borderId="12" xfId="32" applyFont="1" applyBorder="1" applyAlignment="1">
      <alignment horizontal="left" vertical="top" wrapText="1"/>
    </xf>
    <xf numFmtId="22" fontId="5" fillId="0" borderId="0" xfId="47" applyNumberFormat="1" applyFont="1" applyAlignment="1">
      <alignment horizontal="left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 wrapText="1"/>
    </xf>
    <xf numFmtId="49" fontId="31" fillId="0" borderId="5" xfId="32" applyNumberFormat="1" applyFont="1" applyBorder="1">
      <alignment horizontal="center" vertical="center" wrapText="1"/>
    </xf>
    <xf numFmtId="0" fontId="14" fillId="0" borderId="0" xfId="40" applyNumberFormat="1" applyFont="1" applyFill="1" applyBorder="1" applyAlignment="1">
      <alignment horizontal="justify" vertical="top" wrapText="1"/>
    </xf>
    <xf numFmtId="49" fontId="14" fillId="0" borderId="0" xfId="40" applyFont="1" applyFill="1" applyBorder="1" applyAlignment="1">
      <alignment horizontal="left" vertical="top" wrapText="1" indent="1"/>
    </xf>
    <xf numFmtId="49" fontId="14" fillId="0" borderId="9" xfId="40" applyFont="1" applyFill="1" applyBorder="1" applyAlignment="1">
      <alignment vertical="center" wrapText="1"/>
    </xf>
    <xf numFmtId="49" fontId="14" fillId="0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29" xfId="25" applyNumberFormat="1" applyFont="1" applyFill="1" applyBorder="1" applyAlignment="1">
      <alignment horizontal="center" vertical="center" wrapText="1"/>
    </xf>
    <xf numFmtId="0" fontId="18" fillId="13" borderId="31" xfId="25" applyNumberFormat="1" applyFont="1" applyFill="1" applyBorder="1" applyAlignment="1">
      <alignment horizontal="center" vertical="center" wrapText="1"/>
    </xf>
    <xf numFmtId="0" fontId="18" fillId="13" borderId="30" xfId="25" applyNumberFormat="1" applyFont="1" applyFill="1" applyBorder="1" applyAlignment="1">
      <alignment horizontal="center" vertical="center" wrapText="1"/>
    </xf>
    <xf numFmtId="49" fontId="14" fillId="0" borderId="9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>
      <alignment horizontal="justify" vertical="center" wrapText="1"/>
    </xf>
    <xf numFmtId="49" fontId="14" fillId="0" borderId="0" xfId="40" applyFont="1" applyFill="1" applyBorder="1" applyAlignment="1">
      <alignment horizontal="left" wrapText="1"/>
    </xf>
    <xf numFmtId="0" fontId="18" fillId="0" borderId="0" xfId="19" applyFill="1" applyBorder="1" applyAlignment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ill="1" applyBorder="1" applyAlignment="1">
      <alignment horizontal="left" vertical="center" wrapText="1"/>
    </xf>
    <xf numFmtId="0" fontId="18" fillId="0" borderId="21" xfId="19" applyFill="1" applyBorder="1" applyAlignment="1">
      <alignment horizontal="left" vertical="center" wrapText="1"/>
    </xf>
    <xf numFmtId="0" fontId="18" fillId="0" borderId="24" xfId="19" applyFill="1" applyBorder="1" applyAlignment="1">
      <alignment horizontal="left" vertical="center" wrapText="1"/>
    </xf>
    <xf numFmtId="0" fontId="14" fillId="0" borderId="0" xfId="46" applyFont="1" applyAlignment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horizontal="justify" vertical="justify" wrapText="1"/>
    </xf>
    <xf numFmtId="49" fontId="0" fillId="0" borderId="0" xfId="0" applyBorder="1">
      <alignment vertical="top"/>
    </xf>
    <xf numFmtId="0" fontId="33" fillId="0" borderId="0" xfId="40" applyNumberFormat="1" applyFont="1" applyFill="1" applyBorder="1" applyAlignment="1">
      <alignment horizontal="left" vertical="center" wrapText="1"/>
    </xf>
    <xf numFmtId="0" fontId="32" fillId="0" borderId="0" xfId="40" applyNumberFormat="1" applyFont="1" applyFill="1" applyBorder="1" applyAlignment="1">
      <alignment horizontal="justify" vertical="top" wrapText="1"/>
    </xf>
    <xf numFmtId="0" fontId="5" fillId="0" borderId="31" xfId="50" applyBorder="1" applyAlignment="1">
      <alignment horizontal="left" vertical="center" wrapText="1" indent="1"/>
    </xf>
    <xf numFmtId="0" fontId="5" fillId="0" borderId="0" xfId="50" applyAlignment="1">
      <alignment vertical="center" wrapText="1"/>
    </xf>
    <xf numFmtId="168" fontId="5" fillId="0" borderId="12" xfId="53" applyNumberFormat="1" applyFont="1" applyBorder="1" applyAlignment="1">
      <alignment horizontal="center" vertical="center" wrapText="1"/>
    </xf>
    <xf numFmtId="168" fontId="5" fillId="0" borderId="14" xfId="53" applyNumberFormat="1" applyFont="1" applyBorder="1" applyAlignment="1">
      <alignment horizontal="center" vertical="center" wrapText="1"/>
    </xf>
    <xf numFmtId="168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0" fontId="18" fillId="0" borderId="14" xfId="31" applyFont="1" applyBorder="1" applyAlignment="1">
      <alignment horizontal="left" vertical="center" wrapText="1" indent="1"/>
    </xf>
    <xf numFmtId="0" fontId="18" fillId="0" borderId="5" xfId="31" applyFont="1" applyBorder="1" applyAlignment="1">
      <alignment horizontal="left" vertical="center" wrapText="1" indent="1"/>
    </xf>
    <xf numFmtId="0" fontId="18" fillId="0" borderId="12" xfId="31" applyFont="1" applyBorder="1" applyAlignment="1">
      <alignment horizontal="left" vertical="center" wrapText="1" indent="1"/>
    </xf>
    <xf numFmtId="0" fontId="5" fillId="0" borderId="0" xfId="53" applyFont="1" applyAlignment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4" fontId="5" fillId="0" borderId="5" xfId="33" applyFill="1" applyBorder="1" applyAlignment="1">
      <alignment horizontal="center" vertical="center" wrapText="1"/>
    </xf>
    <xf numFmtId="14" fontId="5" fillId="7" borderId="15" xfId="51" applyNumberFormat="1" applyFont="1" applyFill="1" applyBorder="1" applyAlignment="1">
      <alignment horizontal="left" vertical="center" wrapText="1" indent="1"/>
    </xf>
    <xf numFmtId="14" fontId="5" fillId="7" borderId="21" xfId="51" applyNumberFormat="1" applyFont="1" applyFill="1" applyBorder="1" applyAlignment="1">
      <alignment horizontal="left" vertical="center" wrapText="1" indent="1"/>
    </xf>
    <xf numFmtId="14" fontId="5" fillId="7" borderId="22" xfId="51" applyNumberFormat="1" applyFont="1" applyFill="1" applyBorder="1" applyAlignment="1">
      <alignment horizontal="left" vertical="center" wrapText="1" indent="1"/>
    </xf>
    <xf numFmtId="0" fontId="31" fillId="0" borderId="16" xfId="53" applyFont="1" applyBorder="1" applyAlignment="1">
      <alignment horizontal="center" vertical="center" wrapText="1"/>
    </xf>
    <xf numFmtId="0" fontId="27" fillId="0" borderId="16" xfId="53" applyFont="1" applyBorder="1" applyAlignment="1">
      <alignment horizontal="center" vertical="center" wrapText="1"/>
    </xf>
    <xf numFmtId="0" fontId="5" fillId="7" borderId="15" xfId="53" applyFont="1" applyFill="1" applyBorder="1" applyAlignment="1">
      <alignment horizontal="left" vertical="center" wrapText="1" indent="1"/>
    </xf>
    <xf numFmtId="0" fontId="5" fillId="9" borderId="21" xfId="53" applyFont="1" applyFill="1" applyBorder="1" applyAlignment="1">
      <alignment horizontal="left" vertical="center" wrapText="1" indent="1"/>
    </xf>
    <xf numFmtId="0" fontId="5" fillId="9" borderId="22" xfId="53" applyFont="1" applyFill="1" applyBorder="1" applyAlignment="1">
      <alignment horizontal="left" vertical="center" wrapText="1" indent="1"/>
    </xf>
    <xf numFmtId="14" fontId="31" fillId="0" borderId="15" xfId="51" applyNumberFormat="1" applyFont="1" applyBorder="1" applyAlignment="1">
      <alignment horizontal="center" vertical="center" wrapText="1"/>
    </xf>
    <xf numFmtId="14" fontId="31" fillId="0" borderId="21" xfId="51" applyNumberFormat="1" applyFont="1" applyBorder="1" applyAlignment="1">
      <alignment horizontal="center" vertical="center" wrapText="1"/>
    </xf>
    <xf numFmtId="14" fontId="46" fillId="0" borderId="22" xfId="51" applyNumberFormat="1" applyFont="1" applyBorder="1" applyAlignment="1">
      <alignment horizontal="center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49" fontId="5" fillId="11" borderId="5" xfId="51" applyNumberFormat="1" applyFont="1" applyFill="1" applyBorder="1" applyAlignment="1">
      <alignment horizontal="center" vertical="center" wrapText="1"/>
    </xf>
    <xf numFmtId="0" fontId="54" fillId="0" borderId="5" xfId="38" applyNumberFormat="1" applyFont="1" applyBorder="1" applyAlignment="1">
      <alignment horizontal="center" vertical="center" wrapText="1"/>
    </xf>
    <xf numFmtId="49" fontId="27" fillId="0" borderId="12" xfId="32" applyNumberFormat="1" applyFont="1" applyBorder="1">
      <alignment horizontal="center" vertical="center" wrapText="1"/>
    </xf>
    <xf numFmtId="49" fontId="27" fillId="0" borderId="14" xfId="32" applyNumberFormat="1" applyFont="1" applyBorder="1">
      <alignment horizontal="center" vertical="center" wrapText="1"/>
    </xf>
    <xf numFmtId="0" fontId="5" fillId="0" borderId="29" xfId="53" applyFont="1" applyBorder="1" applyAlignment="1">
      <alignment horizontal="center" vertical="center" wrapText="1"/>
    </xf>
    <xf numFmtId="0" fontId="5" fillId="0" borderId="30" xfId="53" applyFont="1" applyBorder="1" applyAlignment="1">
      <alignment horizontal="center" vertical="center" wrapText="1"/>
    </xf>
    <xf numFmtId="0" fontId="5" fillId="0" borderId="0" xfId="43" applyFont="1" applyAlignment="1">
      <alignment horizontal="right" vertical="center" wrapText="1"/>
    </xf>
    <xf numFmtId="49" fontId="5" fillId="7" borderId="15" xfId="51" applyNumberFormat="1" applyFont="1" applyFill="1" applyBorder="1" applyAlignment="1">
      <alignment horizontal="left" vertical="center" wrapText="1" indent="2"/>
    </xf>
    <xf numFmtId="49" fontId="5" fillId="11" borderId="21" xfId="51" applyNumberFormat="1" applyFont="1" applyFill="1" applyBorder="1" applyAlignment="1">
      <alignment horizontal="left" vertical="center" wrapText="1" indent="2"/>
    </xf>
    <xf numFmtId="49" fontId="5" fillId="11" borderId="22" xfId="51" applyNumberFormat="1" applyFont="1" applyFill="1" applyBorder="1" applyAlignment="1">
      <alignment horizontal="left" vertical="center" wrapText="1" indent="2"/>
    </xf>
    <xf numFmtId="49" fontId="5" fillId="0" borderId="5" xfId="32" applyNumberFormat="1" applyFont="1" applyBorder="1">
      <alignment horizontal="center" vertical="center" wrapText="1"/>
    </xf>
    <xf numFmtId="14" fontId="46" fillId="0" borderId="15" xfId="51" applyNumberFormat="1" applyFont="1" applyBorder="1" applyAlignment="1">
      <alignment horizontal="center" vertical="center" wrapText="1"/>
    </xf>
    <xf numFmtId="14" fontId="46" fillId="0" borderId="21" xfId="51" applyNumberFormat="1" applyFont="1" applyBorder="1" applyAlignment="1">
      <alignment horizontal="center" vertical="center" wrapText="1"/>
    </xf>
    <xf numFmtId="0" fontId="54" fillId="0" borderId="15" xfId="35" applyFont="1" applyBorder="1" applyAlignment="1">
      <alignment horizontal="left" vertical="center" wrapText="1" indent="1"/>
    </xf>
    <xf numFmtId="0" fontId="54" fillId="0" borderId="22" xfId="35" applyFont="1" applyBorder="1" applyAlignment="1">
      <alignment horizontal="left" vertical="center" wrapText="1" indent="1"/>
    </xf>
    <xf numFmtId="0" fontId="5" fillId="15" borderId="0" xfId="43" applyFont="1" applyFill="1" applyAlignment="1">
      <alignment horizontal="center" vertical="center" wrapText="1"/>
    </xf>
    <xf numFmtId="0" fontId="5" fillId="0" borderId="5" xfId="43" applyFont="1" applyBorder="1" applyAlignment="1">
      <alignment horizontal="center" vertical="center" wrapText="1"/>
    </xf>
    <xf numFmtId="0" fontId="5" fillId="0" borderId="20" xfId="39" applyNumberFormat="1" applyFont="1" applyBorder="1" applyAlignment="1">
      <alignment horizontal="left" vertical="center" wrapText="1" indent="1"/>
    </xf>
    <xf numFmtId="0" fontId="5" fillId="0" borderId="15" xfId="39" applyNumberFormat="1" applyFont="1" applyBorder="1" applyAlignment="1">
      <alignment horizontal="left" vertical="center" wrapText="1" indent="1"/>
    </xf>
    <xf numFmtId="0" fontId="5" fillId="0" borderId="18" xfId="39" applyNumberFormat="1" applyFont="1" applyBorder="1" applyAlignment="1">
      <alignment horizontal="left" vertical="center" wrapText="1" indent="1"/>
    </xf>
    <xf numFmtId="0" fontId="5" fillId="0" borderId="26" xfId="39" applyNumberFormat="1" applyFont="1" applyBorder="1" applyAlignment="1">
      <alignment horizontal="left" vertical="center" indent="1"/>
    </xf>
    <xf numFmtId="0" fontId="5" fillId="0" borderId="22" xfId="39" applyNumberFormat="1" applyFont="1" applyBorder="1" applyAlignment="1">
      <alignment horizontal="left" vertical="center" indent="1"/>
    </xf>
    <xf numFmtId="0" fontId="5" fillId="0" borderId="23" xfId="39" applyNumberFormat="1" applyFont="1" applyBorder="1" applyAlignment="1">
      <alignment horizontal="left" vertical="center" indent="1"/>
    </xf>
    <xf numFmtId="0" fontId="35" fillId="0" borderId="0" xfId="39" applyNumberFormat="1" applyBorder="1" applyAlignment="1">
      <alignment horizontal="center" vertical="center"/>
    </xf>
    <xf numFmtId="0" fontId="5" fillId="0" borderId="0" xfId="31" applyFont="1" applyBorder="1">
      <alignment horizontal="center" vertical="center" wrapText="1"/>
    </xf>
    <xf numFmtId="0" fontId="35" fillId="0" borderId="0" xfId="39" applyNumberFormat="1" applyBorder="1" applyAlignment="1">
      <alignment horizontal="right" vertical="center"/>
    </xf>
    <xf numFmtId="0" fontId="5" fillId="0" borderId="15" xfId="53" applyFont="1" applyBorder="1" applyAlignment="1">
      <alignment horizontal="center" vertical="center" wrapText="1"/>
    </xf>
    <xf numFmtId="0" fontId="5" fillId="0" borderId="22" xfId="53" applyFont="1" applyBorder="1" applyAlignment="1">
      <alignment horizontal="center" vertical="center" wrapText="1"/>
    </xf>
    <xf numFmtId="0" fontId="5" fillId="0" borderId="12" xfId="32" applyFont="1" applyBorder="1" applyAlignment="1">
      <alignment horizontal="left" vertical="top" wrapText="1"/>
    </xf>
    <xf numFmtId="0" fontId="5" fillId="0" borderId="14" xfId="32" applyFont="1" applyBorder="1" applyAlignment="1">
      <alignment horizontal="left" vertical="top" wrapText="1"/>
    </xf>
    <xf numFmtId="0" fontId="5" fillId="0" borderId="19" xfId="31" applyFont="1" applyBorder="1" applyAlignment="1">
      <alignment horizontal="left" vertical="center" wrapText="1"/>
    </xf>
    <xf numFmtId="0" fontId="5" fillId="0" borderId="25" xfId="31" applyFont="1" applyBorder="1" applyAlignment="1">
      <alignment horizontal="left" vertical="center" wrapText="1"/>
    </xf>
    <xf numFmtId="0" fontId="5" fillId="0" borderId="5" xfId="32" applyFont="1" applyBorder="1">
      <alignment horizontal="center" vertical="center" wrapText="1"/>
    </xf>
    <xf numFmtId="0" fontId="5" fillId="0" borderId="12" xfId="32" applyFont="1" applyBorder="1">
      <alignment horizontal="center" vertical="center" wrapText="1"/>
    </xf>
    <xf numFmtId="0" fontId="5" fillId="0" borderId="0" xfId="53" applyFont="1" applyAlignment="1">
      <alignment horizontal="left" vertical="top" wrapText="1"/>
    </xf>
    <xf numFmtId="49" fontId="0" fillId="13" borderId="12" xfId="0" applyFill="1" applyBorder="1" applyAlignment="1">
      <alignment horizontal="left" vertical="center" indent="1"/>
    </xf>
    <xf numFmtId="49" fontId="0" fillId="13" borderId="13" xfId="0" applyFill="1" applyBorder="1" applyAlignment="1">
      <alignment horizontal="left" vertical="center" indent="1"/>
    </xf>
    <xf numFmtId="49" fontId="0" fillId="13" borderId="14" xfId="0" applyFill="1" applyBorder="1" applyAlignment="1">
      <alignment horizontal="left" vertical="center" indent="1"/>
    </xf>
    <xf numFmtId="0" fontId="0" fillId="0" borderId="2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18" fillId="0" borderId="37" xfId="31" applyFont="1" applyBorder="1" applyAlignment="1">
      <alignment horizontal="left" vertical="center" wrapText="1" indent="1"/>
    </xf>
    <xf numFmtId="0" fontId="5" fillId="0" borderId="42" xfId="31" applyFont="1" applyBorder="1" applyAlignment="1">
      <alignment horizontal="left" vertical="center" wrapText="1" indent="1"/>
    </xf>
    <xf numFmtId="0" fontId="5" fillId="0" borderId="15" xfId="53" applyFont="1" applyBorder="1" applyAlignment="1">
      <alignment horizontal="left" vertical="top" wrapText="1"/>
    </xf>
    <xf numFmtId="0" fontId="5" fillId="0" borderId="22" xfId="53" applyFont="1" applyBorder="1" applyAlignment="1">
      <alignment horizontal="left" vertical="top" wrapText="1"/>
    </xf>
    <xf numFmtId="49" fontId="5" fillId="0" borderId="0" xfId="38" applyBorder="1" applyAlignment="1">
      <alignment horizontal="left" vertical="top" wrapText="1"/>
    </xf>
    <xf numFmtId="0" fontId="18" fillId="0" borderId="13" xfId="31" applyFont="1" applyBorder="1" applyAlignment="1">
      <alignment horizontal="left" vertical="center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0" borderId="37" xfId="31" applyFont="1" applyBorder="1" applyAlignment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>
      <alignment horizontal="center" vertical="center" wrapText="1"/>
    </xf>
    <xf numFmtId="0" fontId="8" fillId="0" borderId="0" xfId="50" applyFont="1" applyAlignment="1">
      <alignment horizontal="left" vertical="center" wrapText="1"/>
    </xf>
    <xf numFmtId="0" fontId="40" fillId="0" borderId="0" xfId="50" applyFont="1" applyAlignment="1">
      <alignment horizontal="left" vertical="top" wrapText="1"/>
    </xf>
    <xf numFmtId="0" fontId="8" fillId="0" borderId="0" xfId="50" applyFont="1" applyAlignment="1">
      <alignment horizontal="justify" vertical="top" wrapText="1"/>
    </xf>
    <xf numFmtId="0" fontId="40" fillId="0" borderId="0" xfId="50" applyFont="1" applyAlignment="1">
      <alignment horizontal="justify" vertical="top" wrapText="1"/>
    </xf>
    <xf numFmtId="0" fontId="27" fillId="0" borderId="16" xfId="53" applyFont="1" applyBorder="1" applyAlignment="1">
      <alignment horizontal="center" vertical="top" wrapText="1"/>
    </xf>
    <xf numFmtId="0" fontId="5" fillId="9" borderId="5" xfId="53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Alignment="1">
      <alignment horizontal="center" vertical="top" wrapText="1"/>
    </xf>
    <xf numFmtId="14" fontId="46" fillId="0" borderId="5" xfId="51" applyNumberFormat="1" applyFont="1" applyBorder="1" applyAlignment="1">
      <alignment horizontal="center" vertical="center" wrapText="1"/>
    </xf>
    <xf numFmtId="14" fontId="46" fillId="0" borderId="25" xfId="51" applyNumberFormat="1" applyFont="1" applyBorder="1" applyAlignment="1">
      <alignment horizontal="center" vertical="center" wrapText="1"/>
    </xf>
    <xf numFmtId="14" fontId="46" fillId="0" borderId="19" xfId="51" applyNumberFormat="1" applyFont="1" applyBorder="1" applyAlignment="1">
      <alignment horizontal="center" vertical="center" wrapText="1"/>
    </xf>
    <xf numFmtId="0" fontId="54" fillId="9" borderId="5" xfId="35" applyFont="1" applyFill="1" applyBorder="1" applyAlignment="1" applyProtection="1">
      <alignment horizontal="left" vertical="center" wrapText="1" indent="1"/>
      <protection locked="0"/>
    </xf>
    <xf numFmtId="0" fontId="54" fillId="9" borderId="5" xfId="35" applyFont="1" applyFill="1" applyBorder="1" applyAlignment="1" applyProtection="1">
      <alignment horizontal="left" vertical="top" indent="1"/>
      <protection locked="0"/>
    </xf>
    <xf numFmtId="0" fontId="54" fillId="0" borderId="5" xfId="35" applyFont="1" applyBorder="1" applyAlignment="1">
      <alignment horizontal="left" vertical="center" wrapText="1" indent="1"/>
    </xf>
    <xf numFmtId="0" fontId="54" fillId="0" borderId="5" xfId="35" applyFont="1" applyBorder="1" applyAlignment="1">
      <alignment horizontal="left" vertical="top" indent="1"/>
    </xf>
    <xf numFmtId="14" fontId="5" fillId="7" borderId="5" xfId="51" applyNumberFormat="1" applyFont="1" applyFill="1" applyBorder="1" applyAlignment="1">
      <alignment horizontal="left" vertical="center" wrapText="1" indent="1"/>
    </xf>
  </cellXfs>
  <cellStyles count="106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21000000}"/>
    <cellStyle name="currency1" xfId="96" xr:uid="{00000000-0005-0000-0000-000022000000}"/>
    <cellStyle name="Currency2" xfId="17" xr:uid="{00000000-0005-0000-0000-000023000000}"/>
    <cellStyle name="currency3" xfId="97" xr:uid="{00000000-0005-0000-0000-000024000000}"/>
    <cellStyle name="currency4" xfId="98" xr:uid="{00000000-0005-0000-0000-000025000000}"/>
    <cellStyle name="Followed Hyperlink" xfId="18" xr:uid="{00000000-0005-0000-0000-000026000000}"/>
    <cellStyle name="Header 3" xfId="19" xr:uid="{00000000-0005-0000-0000-000027000000}"/>
    <cellStyle name="Hyperlink" xfId="20" xr:uid="{00000000-0005-0000-0000-000028000000}"/>
    <cellStyle name="normal" xfId="21" xr:uid="{00000000-0005-0000-0000-000029000000}"/>
    <cellStyle name="Normal1" xfId="22" xr:uid="{00000000-0005-0000-0000-00002A000000}"/>
    <cellStyle name="Normal2" xfId="23" xr:uid="{00000000-0005-0000-0000-00002B000000}"/>
    <cellStyle name="Percent1" xfId="24" xr:uid="{00000000-0005-0000-0000-00002C000000}"/>
    <cellStyle name="Title 4" xfId="25" xr:uid="{00000000-0005-0000-0000-00002D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8000000}"/>
    <cellStyle name="Гиперссылка 2 2" xfId="29" xr:uid="{00000000-0005-0000-0000-000039000000}"/>
    <cellStyle name="Гиперссылка 4" xfId="30" xr:uid="{00000000-0005-0000-0000-00003A000000}"/>
    <cellStyle name="Денежный" xfId="103" builtinId="4" hidden="1"/>
    <cellStyle name="Денежный [0]" xfId="104" builtinId="7" hidden="1"/>
    <cellStyle name="Заголовок" xfId="31" xr:uid="{00000000-0005-0000-0000-00003D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2000000}"/>
    <cellStyle name="Значение" xfId="33" xr:uid="{00000000-0005-0000-0000-000043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9000000}"/>
    <cellStyle name="Обычный 12 2" xfId="34" xr:uid="{00000000-0005-0000-0000-00004A000000}"/>
    <cellStyle name="Обычный 15" xfId="35" xr:uid="{00000000-0005-0000-0000-00004B000000}"/>
    <cellStyle name="Обычный 2" xfId="36" xr:uid="{00000000-0005-0000-0000-00004C000000}"/>
    <cellStyle name="Обычный 2 2" xfId="37" xr:uid="{00000000-0005-0000-0000-00004D000000}"/>
    <cellStyle name="Обычный 2 4" xfId="100" xr:uid="{00000000-0005-0000-0000-00004E000000}"/>
    <cellStyle name="Обычный 3" xfId="38" xr:uid="{00000000-0005-0000-0000-00004F000000}"/>
    <cellStyle name="Обычный 3 2" xfId="39" xr:uid="{00000000-0005-0000-0000-000050000000}"/>
    <cellStyle name="Обычный 3 3" xfId="40" xr:uid="{00000000-0005-0000-0000-000051000000}"/>
    <cellStyle name="Обычный 5" xfId="41" xr:uid="{00000000-0005-0000-0000-000052000000}"/>
    <cellStyle name="Обычный_INVEST.WARM.PLAN.4.78(v0.1)" xfId="42" xr:uid="{00000000-0005-0000-0000-000053000000}"/>
    <cellStyle name="Обычный_JKH.OPEN.INFO.HVS(v3.5)_цены161210" xfId="43" xr:uid="{00000000-0005-0000-0000-000054000000}"/>
    <cellStyle name="Обычный_JKH.OPEN.INFO.PRICE.VO_v4.0(10.02.11)" xfId="44" xr:uid="{00000000-0005-0000-0000-000055000000}"/>
    <cellStyle name="Обычный_KRU.TARIFF.FACT-0.3" xfId="45" xr:uid="{00000000-0005-0000-0000-000056000000}"/>
    <cellStyle name="Обычный_KRU.TARIFF.TE.FACT(v0.5)_import_02.02 2" xfId="46" xr:uid="{00000000-0005-0000-0000-000057000000}"/>
    <cellStyle name="Обычный_MINENERGO.340.PRIL79(v0.1)" xfId="47" xr:uid="{00000000-0005-0000-0000-000058000000}"/>
    <cellStyle name="Обычный_PREDEL.JKH.2010(v1.3)" xfId="48" xr:uid="{00000000-0005-0000-0000-000059000000}"/>
    <cellStyle name="Обычный_razrabotka_sablonov_po_WKU" xfId="49" xr:uid="{00000000-0005-0000-0000-00005A000000}"/>
    <cellStyle name="Обычный_SIMPLE_1_massive2" xfId="50" xr:uid="{00000000-0005-0000-0000-00005B000000}"/>
    <cellStyle name="Обычный_ЖКУ_проект3" xfId="51" xr:uid="{00000000-0005-0000-0000-00005C000000}"/>
    <cellStyle name="Обычный_Макет_налог на прибыль v 0.6" xfId="52" xr:uid="{00000000-0005-0000-0000-00005D000000}"/>
    <cellStyle name="Обычный_Мониторинг инвестиций" xfId="53" xr:uid="{00000000-0005-0000-0000-00005E000000}"/>
    <cellStyle name="Обычный_Новая проверка голубых" xfId="54" xr:uid="{00000000-0005-0000-0000-00005F000000}"/>
    <cellStyle name="Обычный_Шаблон по источникам для Модуля Реестр (2)" xfId="55" xr:uid="{00000000-0005-0000-0000-000060000000}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30670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struction"/>
  <dimension ref="A1:AG94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95"/>
  </cols>
  <sheetData>
    <row r="1" spans="1:27" ht="10.5" customHeight="1" x14ac:dyDescent="0.15">
      <c r="AA1" s="95" t="s">
        <v>68</v>
      </c>
    </row>
    <row r="2" spans="1:27" ht="16.5" customHeight="1" x14ac:dyDescent="0.15">
      <c r="B2" s="332" t="e">
        <f ca="1">"Код отчёта: " &amp; GetCode()</f>
        <v>#NAME?</v>
      </c>
      <c r="C2" s="332"/>
      <c r="D2" s="332"/>
      <c r="E2" s="332"/>
      <c r="F2" s="332"/>
      <c r="G2" s="332"/>
      <c r="V2" s="68"/>
    </row>
    <row r="3" spans="1:27" ht="18" customHeight="1" x14ac:dyDescent="0.15">
      <c r="B3" s="333" t="e">
        <f ca="1">"Версия " &amp; GetVersion()</f>
        <v>#NAME?</v>
      </c>
      <c r="C3" s="333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 x14ac:dyDescent="0.15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 x14ac:dyDescent="0.15">
      <c r="B5" s="33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6"/>
    </row>
    <row r="6" spans="1:27" ht="9.75" customHeight="1" x14ac:dyDescent="0.2">
      <c r="A6" s="68"/>
      <c r="B6" s="96"/>
      <c r="C6" s="97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89"/>
    </row>
    <row r="7" spans="1:27" ht="15" customHeight="1" x14ac:dyDescent="0.2">
      <c r="A7" s="68"/>
      <c r="B7" s="99"/>
      <c r="C7" s="100"/>
      <c r="D7" s="101"/>
      <c r="E7" s="328" t="s">
        <v>224</v>
      </c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90"/>
    </row>
    <row r="8" spans="1:27" ht="15" customHeight="1" x14ac:dyDescent="0.2">
      <c r="A8" s="68"/>
      <c r="B8" s="99"/>
      <c r="C8" s="100"/>
      <c r="D8" s="101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90"/>
    </row>
    <row r="9" spans="1:27" ht="15" customHeight="1" x14ac:dyDescent="0.2">
      <c r="A9" s="68"/>
      <c r="B9" s="99"/>
      <c r="C9" s="100"/>
      <c r="D9" s="101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90"/>
    </row>
    <row r="10" spans="1:27" ht="10.5" customHeight="1" x14ac:dyDescent="0.2">
      <c r="A10" s="68"/>
      <c r="B10" s="99"/>
      <c r="C10" s="100"/>
      <c r="D10" s="101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90"/>
    </row>
    <row r="11" spans="1:27" ht="27" customHeight="1" x14ac:dyDescent="0.2">
      <c r="A11" s="68"/>
      <c r="B11" s="99"/>
      <c r="C11" s="100"/>
      <c r="D11" s="101"/>
      <c r="E11" s="328"/>
      <c r="F11" s="328"/>
      <c r="G11" s="328"/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90"/>
    </row>
    <row r="12" spans="1:27" ht="12" customHeight="1" x14ac:dyDescent="0.2">
      <c r="A12" s="68"/>
      <c r="B12" s="99"/>
      <c r="C12" s="100"/>
      <c r="D12" s="101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90"/>
    </row>
    <row r="13" spans="1:27" ht="38.25" customHeight="1" x14ac:dyDescent="0.2">
      <c r="A13" s="68"/>
      <c r="B13" s="99"/>
      <c r="C13" s="100"/>
      <c r="D13" s="101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91"/>
    </row>
    <row r="14" spans="1:27" ht="15" customHeight="1" x14ac:dyDescent="0.2">
      <c r="A14" s="68"/>
      <c r="B14" s="99"/>
      <c r="C14" s="100"/>
      <c r="D14" s="101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90"/>
    </row>
    <row r="15" spans="1:27" ht="15" x14ac:dyDescent="0.2">
      <c r="A15" s="68"/>
      <c r="B15" s="99"/>
      <c r="C15" s="100"/>
      <c r="D15" s="101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90"/>
    </row>
    <row r="16" spans="1:27" ht="15" x14ac:dyDescent="0.2">
      <c r="A16" s="68"/>
      <c r="B16" s="99"/>
      <c r="C16" s="100"/>
      <c r="D16" s="101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90"/>
    </row>
    <row r="17" spans="1:25" ht="15" customHeight="1" x14ac:dyDescent="0.2">
      <c r="A17" s="68"/>
      <c r="B17" s="99"/>
      <c r="C17" s="100"/>
      <c r="D17" s="101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90"/>
    </row>
    <row r="18" spans="1:25" ht="15" x14ac:dyDescent="0.2">
      <c r="A18" s="68"/>
      <c r="B18" s="99"/>
      <c r="C18" s="100"/>
      <c r="D18" s="101"/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90"/>
    </row>
    <row r="19" spans="1:25" ht="23.45" customHeight="1" x14ac:dyDescent="0.15">
      <c r="A19" s="68"/>
      <c r="B19" s="99"/>
      <c r="C19" s="100"/>
      <c r="D19" s="102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90"/>
    </row>
    <row r="20" spans="1:25" ht="15" hidden="1" x14ac:dyDescent="0.15">
      <c r="A20" s="68"/>
      <c r="B20" s="99"/>
      <c r="C20" s="100"/>
      <c r="D20" s="102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90"/>
    </row>
    <row r="21" spans="1:25" ht="14.25" hidden="1" customHeight="1" x14ac:dyDescent="0.2">
      <c r="A21" s="68"/>
      <c r="B21" s="99"/>
      <c r="C21" s="100"/>
      <c r="D21" s="104"/>
      <c r="E21" s="111" t="s">
        <v>66</v>
      </c>
      <c r="F21" s="330" t="s">
        <v>70</v>
      </c>
      <c r="G21" s="331"/>
      <c r="H21" s="331"/>
      <c r="I21" s="331"/>
      <c r="J21" s="331"/>
      <c r="K21" s="331"/>
      <c r="L21" s="331"/>
      <c r="M21" s="331"/>
      <c r="N21" s="101"/>
      <c r="O21" s="113" t="s">
        <v>66</v>
      </c>
      <c r="P21" s="337" t="s">
        <v>67</v>
      </c>
      <c r="Q21" s="338"/>
      <c r="R21" s="338"/>
      <c r="S21" s="338"/>
      <c r="T21" s="338"/>
      <c r="U21" s="338"/>
      <c r="V21" s="338"/>
      <c r="W21" s="338"/>
      <c r="X21" s="338"/>
      <c r="Y21" s="90"/>
    </row>
    <row r="22" spans="1:25" ht="14.25" hidden="1" customHeight="1" x14ac:dyDescent="0.2">
      <c r="A22" s="68"/>
      <c r="B22" s="99"/>
      <c r="C22" s="100"/>
      <c r="D22" s="104"/>
      <c r="E22" s="112" t="s">
        <v>66</v>
      </c>
      <c r="F22" s="330" t="s">
        <v>69</v>
      </c>
      <c r="G22" s="331"/>
      <c r="H22" s="331"/>
      <c r="I22" s="331"/>
      <c r="J22" s="331"/>
      <c r="K22" s="331"/>
      <c r="L22" s="331"/>
      <c r="M22" s="331"/>
      <c r="N22" s="101"/>
      <c r="O22" s="114" t="s">
        <v>66</v>
      </c>
      <c r="P22" s="337" t="s">
        <v>225</v>
      </c>
      <c r="Q22" s="338"/>
      <c r="R22" s="338"/>
      <c r="S22" s="338"/>
      <c r="T22" s="338"/>
      <c r="U22" s="338"/>
      <c r="V22" s="338"/>
      <c r="W22" s="338"/>
      <c r="X22" s="338"/>
      <c r="Y22" s="90"/>
    </row>
    <row r="23" spans="1:25" ht="27" hidden="1" customHeight="1" x14ac:dyDescent="0.2">
      <c r="A23" s="68"/>
      <c r="B23" s="99"/>
      <c r="C23" s="100"/>
      <c r="D23" s="104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329"/>
      <c r="Q23" s="329"/>
      <c r="R23" s="329"/>
      <c r="S23" s="329"/>
      <c r="T23" s="329"/>
      <c r="U23" s="329"/>
      <c r="V23" s="329"/>
      <c r="W23" s="329"/>
      <c r="X23" s="101"/>
      <c r="Y23" s="90"/>
    </row>
    <row r="24" spans="1:25" ht="15" hidden="1" customHeight="1" x14ac:dyDescent="0.2">
      <c r="A24" s="68"/>
      <c r="B24" s="99"/>
      <c r="C24" s="100"/>
      <c r="D24" s="104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90"/>
    </row>
    <row r="25" spans="1:25" ht="15" hidden="1" customHeight="1" x14ac:dyDescent="0.2">
      <c r="A25" s="68"/>
      <c r="B25" s="99"/>
      <c r="C25" s="100"/>
      <c r="D25" s="104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90"/>
    </row>
    <row r="26" spans="1:25" ht="15" hidden="1" customHeight="1" x14ac:dyDescent="0.2">
      <c r="A26" s="68"/>
      <c r="B26" s="99"/>
      <c r="C26" s="100"/>
      <c r="D26" s="104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90"/>
    </row>
    <row r="27" spans="1:25" ht="15" hidden="1" customHeight="1" x14ac:dyDescent="0.2">
      <c r="A27" s="68"/>
      <c r="B27" s="99"/>
      <c r="C27" s="100"/>
      <c r="D27" s="104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90"/>
    </row>
    <row r="28" spans="1:25" ht="15" hidden="1" customHeight="1" x14ac:dyDescent="0.2">
      <c r="A28" s="68"/>
      <c r="B28" s="99"/>
      <c r="C28" s="100"/>
      <c r="D28" s="104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90"/>
    </row>
    <row r="29" spans="1:25" ht="15" hidden="1" customHeight="1" x14ac:dyDescent="0.2">
      <c r="A29" s="68"/>
      <c r="B29" s="99"/>
      <c r="C29" s="100"/>
      <c r="D29" s="104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90"/>
    </row>
    <row r="30" spans="1:25" ht="15" hidden="1" customHeight="1" x14ac:dyDescent="0.2">
      <c r="A30" s="68"/>
      <c r="B30" s="99"/>
      <c r="C30" s="100"/>
      <c r="D30" s="104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90"/>
    </row>
    <row r="31" spans="1:25" ht="15" hidden="1" customHeight="1" x14ac:dyDescent="0.2">
      <c r="A31" s="68"/>
      <c r="B31" s="99"/>
      <c r="C31" s="100"/>
      <c r="D31" s="104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90"/>
    </row>
    <row r="32" spans="1:25" ht="15" hidden="1" customHeight="1" x14ac:dyDescent="0.2">
      <c r="A32" s="68"/>
      <c r="B32" s="99"/>
      <c r="C32" s="100"/>
      <c r="D32" s="104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90"/>
    </row>
    <row r="33" spans="1:25" ht="15" hidden="1" customHeight="1" x14ac:dyDescent="0.15">
      <c r="A33" s="68"/>
      <c r="B33" s="99"/>
      <c r="C33" s="100"/>
      <c r="D33" s="102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90"/>
    </row>
    <row r="34" spans="1:25" ht="11.1" hidden="1" customHeight="1" x14ac:dyDescent="0.15">
      <c r="A34" s="68"/>
      <c r="B34" s="99"/>
      <c r="C34" s="100"/>
      <c r="D34" s="102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90"/>
    </row>
    <row r="35" spans="1:25" ht="24" hidden="1" customHeight="1" x14ac:dyDescent="0.2">
      <c r="A35" s="68"/>
      <c r="B35" s="99"/>
      <c r="C35" s="100"/>
      <c r="D35" s="104"/>
      <c r="E35" s="328" t="s">
        <v>130</v>
      </c>
      <c r="F35" s="328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90"/>
    </row>
    <row r="36" spans="1:25" ht="38.25" hidden="1" customHeight="1" x14ac:dyDescent="0.2">
      <c r="A36" s="68"/>
      <c r="B36" s="99"/>
      <c r="C36" s="100"/>
      <c r="D36" s="104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90"/>
    </row>
    <row r="37" spans="1:25" ht="9.75" hidden="1" customHeight="1" x14ac:dyDescent="0.2">
      <c r="A37" s="68"/>
      <c r="B37" s="99"/>
      <c r="C37" s="100"/>
      <c r="D37" s="104"/>
      <c r="E37" s="328"/>
      <c r="F37" s="328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90"/>
    </row>
    <row r="38" spans="1:25" ht="51" hidden="1" customHeight="1" x14ac:dyDescent="0.2">
      <c r="A38" s="68"/>
      <c r="B38" s="99"/>
      <c r="C38" s="100"/>
      <c r="D38" s="104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90"/>
    </row>
    <row r="39" spans="1:25" ht="15" hidden="1" customHeight="1" x14ac:dyDescent="0.2">
      <c r="A39" s="68"/>
      <c r="B39" s="99"/>
      <c r="C39" s="100"/>
      <c r="D39" s="104"/>
      <c r="E39" s="328"/>
      <c r="F39" s="328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90"/>
    </row>
    <row r="40" spans="1:25" ht="12" hidden="1" customHeight="1" x14ac:dyDescent="0.2">
      <c r="A40" s="68"/>
      <c r="B40" s="99"/>
      <c r="C40" s="100"/>
      <c r="D40" s="104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90"/>
    </row>
    <row r="41" spans="1:25" ht="15.95" hidden="1" customHeight="1" x14ac:dyDescent="0.2">
      <c r="A41" s="68"/>
      <c r="B41" s="99"/>
      <c r="C41" s="100"/>
      <c r="D41" s="104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90"/>
    </row>
    <row r="42" spans="1:25" ht="15.95" hidden="1" customHeight="1" x14ac:dyDescent="0.2">
      <c r="A42" s="68"/>
      <c r="B42" s="99"/>
      <c r="C42" s="100"/>
      <c r="D42" s="104"/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90"/>
    </row>
    <row r="43" spans="1:25" ht="15.95" hidden="1" customHeight="1" x14ac:dyDescent="0.2">
      <c r="A43" s="68"/>
      <c r="B43" s="99"/>
      <c r="C43" s="100"/>
      <c r="D43" s="104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90"/>
    </row>
    <row r="44" spans="1:25" ht="15.95" hidden="1" customHeight="1" x14ac:dyDescent="0.15">
      <c r="A44" s="68"/>
      <c r="B44" s="99"/>
      <c r="C44" s="100"/>
      <c r="D44" s="102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90"/>
    </row>
    <row r="45" spans="1:25" ht="18" hidden="1" customHeight="1" x14ac:dyDescent="0.15">
      <c r="A45" s="68"/>
      <c r="B45" s="99"/>
      <c r="C45" s="100"/>
      <c r="D45" s="102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90"/>
    </row>
    <row r="46" spans="1:25" ht="24" hidden="1" customHeight="1" x14ac:dyDescent="0.2">
      <c r="A46" s="68"/>
      <c r="B46" s="99"/>
      <c r="C46" s="100"/>
      <c r="D46" s="104"/>
      <c r="E46" s="328" t="s">
        <v>65</v>
      </c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90"/>
    </row>
    <row r="47" spans="1:25" ht="37.5" hidden="1" customHeight="1" x14ac:dyDescent="0.2">
      <c r="A47" s="68"/>
      <c r="B47" s="99"/>
      <c r="C47" s="100"/>
      <c r="D47" s="104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90"/>
    </row>
    <row r="48" spans="1:25" ht="24" hidden="1" customHeight="1" x14ac:dyDescent="0.2">
      <c r="A48" s="68"/>
      <c r="B48" s="99"/>
      <c r="C48" s="100"/>
      <c r="D48" s="104"/>
      <c r="E48" s="328"/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328"/>
      <c r="S48" s="328"/>
      <c r="T48" s="328"/>
      <c r="U48" s="328"/>
      <c r="V48" s="328"/>
      <c r="W48" s="328"/>
      <c r="X48" s="328"/>
      <c r="Y48" s="90"/>
    </row>
    <row r="49" spans="1:25" ht="51" hidden="1" customHeight="1" x14ac:dyDescent="0.2">
      <c r="A49" s="68"/>
      <c r="B49" s="99"/>
      <c r="C49" s="100"/>
      <c r="D49" s="104"/>
      <c r="E49" s="328"/>
      <c r="F49" s="328"/>
      <c r="G49" s="328"/>
      <c r="H49" s="328"/>
      <c r="I49" s="328"/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90"/>
    </row>
    <row r="50" spans="1:25" ht="12" hidden="1" customHeight="1" x14ac:dyDescent="0.2">
      <c r="A50" s="68"/>
      <c r="B50" s="99"/>
      <c r="C50" s="100"/>
      <c r="D50" s="104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90"/>
    </row>
    <row r="51" spans="1:25" ht="12" hidden="1" customHeight="1" x14ac:dyDescent="0.2">
      <c r="A51" s="68"/>
      <c r="B51" s="99"/>
      <c r="C51" s="100"/>
      <c r="D51" s="104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90"/>
    </row>
    <row r="52" spans="1:25" ht="12" hidden="1" customHeight="1" x14ac:dyDescent="0.2">
      <c r="A52" s="68"/>
      <c r="B52" s="99"/>
      <c r="C52" s="100"/>
      <c r="D52" s="104"/>
      <c r="E52" s="328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90"/>
    </row>
    <row r="53" spans="1:25" ht="12" hidden="1" customHeight="1" x14ac:dyDescent="0.2">
      <c r="A53" s="68"/>
      <c r="B53" s="99"/>
      <c r="C53" s="100"/>
      <c r="D53" s="104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90"/>
    </row>
    <row r="54" spans="1:25" ht="12" hidden="1" customHeight="1" x14ac:dyDescent="0.2">
      <c r="A54" s="68"/>
      <c r="B54" s="99"/>
      <c r="C54" s="100"/>
      <c r="D54" s="104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90"/>
    </row>
    <row r="55" spans="1:25" ht="12" hidden="1" customHeight="1" x14ac:dyDescent="0.2">
      <c r="A55" s="68"/>
      <c r="B55" s="99"/>
      <c r="C55" s="100"/>
      <c r="D55" s="104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90"/>
    </row>
    <row r="56" spans="1:25" ht="12" hidden="1" customHeight="1" x14ac:dyDescent="0.15">
      <c r="A56" s="68"/>
      <c r="B56" s="99"/>
      <c r="C56" s="100"/>
      <c r="D56" s="102"/>
      <c r="E56" s="328"/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90"/>
    </row>
    <row r="57" spans="1:25" ht="11.1" hidden="1" customHeight="1" x14ac:dyDescent="0.15">
      <c r="A57" s="68"/>
      <c r="B57" s="99"/>
      <c r="C57" s="100"/>
      <c r="D57" s="102"/>
      <c r="E57" s="328"/>
      <c r="F57" s="328"/>
      <c r="G57" s="328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90"/>
    </row>
    <row r="58" spans="1:25" ht="15" hidden="1" customHeight="1" x14ac:dyDescent="0.2">
      <c r="A58" s="68"/>
      <c r="B58" s="99"/>
      <c r="C58" s="100"/>
      <c r="D58" s="104"/>
      <c r="E58" s="348" t="s">
        <v>226</v>
      </c>
      <c r="F58" s="348"/>
      <c r="G58" s="348"/>
      <c r="H58" s="348"/>
      <c r="I58" s="348"/>
      <c r="J58" s="348"/>
      <c r="K58" s="348"/>
      <c r="L58" s="348"/>
      <c r="M58" s="348"/>
      <c r="N58" s="348"/>
      <c r="O58" s="348"/>
      <c r="P58" s="348"/>
      <c r="Q58" s="348"/>
      <c r="R58" s="348"/>
      <c r="S58" s="348"/>
      <c r="T58" s="348"/>
      <c r="U58" s="348"/>
      <c r="V58" s="215"/>
      <c r="W58" s="215"/>
      <c r="X58" s="215"/>
      <c r="Y58" s="90"/>
    </row>
    <row r="59" spans="1:25" ht="15" hidden="1" customHeight="1" x14ac:dyDescent="0.2">
      <c r="A59" s="68"/>
      <c r="B59" s="99"/>
      <c r="C59" s="100"/>
      <c r="D59" s="104"/>
      <c r="E59" s="342"/>
      <c r="F59" s="342"/>
      <c r="G59" s="342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90"/>
    </row>
    <row r="60" spans="1:25" ht="15" hidden="1" customHeight="1" x14ac:dyDescent="0.2">
      <c r="A60" s="68"/>
      <c r="B60" s="99"/>
      <c r="C60" s="100"/>
      <c r="D60" s="104"/>
      <c r="E60" s="344"/>
      <c r="F60" s="345"/>
      <c r="G60" s="346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90"/>
    </row>
    <row r="61" spans="1:25" ht="21" hidden="1" customHeight="1" x14ac:dyDescent="0.2">
      <c r="A61" s="68"/>
      <c r="B61" s="99"/>
      <c r="C61" s="100"/>
      <c r="D61" s="104"/>
      <c r="E61" s="26"/>
      <c r="F61" s="24"/>
      <c r="G61" s="25"/>
      <c r="H61" s="349"/>
      <c r="I61" s="349"/>
      <c r="J61" s="349"/>
      <c r="K61" s="349"/>
      <c r="L61" s="349"/>
      <c r="M61" s="349"/>
      <c r="N61" s="349"/>
      <c r="O61" s="349"/>
      <c r="P61" s="349"/>
      <c r="Q61" s="349"/>
      <c r="R61" s="349"/>
      <c r="S61" s="349"/>
      <c r="T61" s="349"/>
      <c r="U61" s="349"/>
      <c r="V61" s="349"/>
      <c r="W61" s="349"/>
      <c r="X61" s="349"/>
      <c r="Y61" s="90"/>
    </row>
    <row r="62" spans="1:25" ht="21" hidden="1" customHeight="1" x14ac:dyDescent="0.2">
      <c r="A62" s="68"/>
      <c r="B62" s="99"/>
      <c r="C62" s="100"/>
      <c r="D62" s="104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90"/>
    </row>
    <row r="63" spans="1:25" ht="21" hidden="1" customHeight="1" x14ac:dyDescent="0.2">
      <c r="A63" s="68"/>
      <c r="B63" s="99"/>
      <c r="C63" s="100"/>
      <c r="D63" s="104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90"/>
    </row>
    <row r="64" spans="1:25" ht="21" hidden="1" customHeight="1" x14ac:dyDescent="0.2">
      <c r="A64" s="68"/>
      <c r="B64" s="99"/>
      <c r="C64" s="100"/>
      <c r="D64" s="104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90"/>
    </row>
    <row r="65" spans="1:25" ht="21" hidden="1" customHeight="1" x14ac:dyDescent="0.2">
      <c r="A65" s="68"/>
      <c r="B65" s="99"/>
      <c r="C65" s="100"/>
      <c r="D65" s="104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90"/>
    </row>
    <row r="66" spans="1:25" ht="21" hidden="1" customHeight="1" x14ac:dyDescent="0.2">
      <c r="A66" s="68"/>
      <c r="B66" s="99"/>
      <c r="C66" s="100"/>
      <c r="D66" s="104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90"/>
    </row>
    <row r="67" spans="1:25" ht="21" hidden="1" customHeight="1" x14ac:dyDescent="0.2">
      <c r="A67" s="68"/>
      <c r="B67" s="99"/>
      <c r="C67" s="100"/>
      <c r="D67" s="104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90"/>
    </row>
    <row r="68" spans="1:25" ht="21" hidden="1" customHeight="1" x14ac:dyDescent="0.15">
      <c r="A68" s="68"/>
      <c r="B68" s="99"/>
      <c r="C68" s="100"/>
      <c r="D68" s="102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90"/>
    </row>
    <row r="69" spans="1:25" ht="18" hidden="1" customHeight="1" x14ac:dyDescent="0.15">
      <c r="A69" s="68"/>
      <c r="B69" s="99"/>
      <c r="C69" s="100"/>
      <c r="D69" s="102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90"/>
    </row>
    <row r="70" spans="1:25" ht="15" hidden="1" x14ac:dyDescent="0.2">
      <c r="A70" s="68"/>
      <c r="B70" s="99"/>
      <c r="C70" s="100"/>
      <c r="D70" s="104"/>
      <c r="E70" s="348" t="s">
        <v>227</v>
      </c>
      <c r="F70" s="348"/>
      <c r="G70" s="348"/>
      <c r="H70" s="348"/>
      <c r="I70" s="348"/>
      <c r="J70" s="348"/>
      <c r="K70" s="348"/>
      <c r="L70" s="348"/>
      <c r="M70" s="348"/>
      <c r="N70" s="348"/>
      <c r="O70" s="348"/>
      <c r="P70" s="348"/>
      <c r="Q70" s="348"/>
      <c r="R70" s="348"/>
      <c r="S70" s="348"/>
      <c r="T70" s="348"/>
      <c r="U70" s="213"/>
      <c r="V70" s="213"/>
      <c r="W70" s="213"/>
      <c r="X70" s="213"/>
      <c r="Y70" s="90"/>
    </row>
    <row r="71" spans="1:25" ht="15" hidden="1" x14ac:dyDescent="0.2">
      <c r="A71" s="68"/>
      <c r="B71" s="99"/>
      <c r="C71" s="100"/>
      <c r="D71" s="104"/>
      <c r="E71" s="348" t="s">
        <v>228</v>
      </c>
      <c r="F71" s="348"/>
      <c r="G71" s="348"/>
      <c r="H71" s="348"/>
      <c r="I71" s="348"/>
      <c r="J71" s="348"/>
      <c r="K71" s="348"/>
      <c r="L71" s="348"/>
      <c r="M71" s="348"/>
      <c r="N71" s="348"/>
      <c r="O71" s="348"/>
      <c r="P71" s="348"/>
      <c r="Q71" s="348"/>
      <c r="R71" s="348"/>
      <c r="S71" s="348"/>
      <c r="T71" s="348"/>
      <c r="U71" s="214"/>
      <c r="V71" s="214"/>
      <c r="W71" s="214"/>
      <c r="X71" s="214"/>
      <c r="Y71" s="90"/>
    </row>
    <row r="72" spans="1:25" ht="27" hidden="1" customHeight="1" x14ac:dyDescent="0.2">
      <c r="A72" s="68"/>
      <c r="B72" s="99"/>
      <c r="C72" s="100"/>
      <c r="D72" s="104"/>
      <c r="E72" s="105"/>
      <c r="F72" s="347"/>
      <c r="G72" s="347"/>
      <c r="H72" s="347"/>
      <c r="I72" s="347"/>
      <c r="J72" s="347"/>
      <c r="K72" s="347"/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7"/>
      <c r="W72" s="347"/>
      <c r="X72" s="347"/>
      <c r="Y72" s="90"/>
    </row>
    <row r="73" spans="1:25" ht="52.5" hidden="1" customHeight="1" x14ac:dyDescent="0.2">
      <c r="A73" s="68"/>
      <c r="B73" s="99"/>
      <c r="C73" s="100"/>
      <c r="D73" s="104"/>
      <c r="E73" s="105"/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90"/>
    </row>
    <row r="74" spans="1:25" ht="8.1" hidden="1" customHeight="1" x14ac:dyDescent="0.2">
      <c r="A74" s="68"/>
      <c r="B74" s="99"/>
      <c r="C74" s="100"/>
      <c r="D74" s="104"/>
      <c r="E74" s="105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1"/>
      <c r="Y74" s="90"/>
    </row>
    <row r="75" spans="1:25" ht="14.25" hidden="1" customHeight="1" x14ac:dyDescent="0.2">
      <c r="A75" s="68"/>
      <c r="B75" s="99"/>
      <c r="C75" s="100"/>
      <c r="D75" s="104"/>
      <c r="E75" s="352"/>
      <c r="F75" s="352"/>
      <c r="G75" s="352"/>
      <c r="H75" s="352"/>
      <c r="I75" s="352"/>
      <c r="J75" s="352"/>
      <c r="K75" s="352"/>
      <c r="L75" s="352"/>
      <c r="M75" s="352"/>
      <c r="N75" s="352"/>
      <c r="O75" s="352"/>
      <c r="P75" s="352"/>
      <c r="Q75" s="352"/>
      <c r="R75" s="352"/>
      <c r="S75" s="352"/>
      <c r="T75" s="352"/>
      <c r="U75" s="352"/>
      <c r="V75" s="352"/>
      <c r="W75" s="352"/>
      <c r="X75" s="352"/>
      <c r="Y75" s="90"/>
    </row>
    <row r="76" spans="1:25" ht="34.5" hidden="1" customHeight="1" x14ac:dyDescent="0.2">
      <c r="A76" s="68"/>
      <c r="B76" s="99"/>
      <c r="C76" s="100"/>
      <c r="D76" s="104"/>
      <c r="E76" s="353"/>
      <c r="F76" s="353"/>
      <c r="G76" s="353"/>
      <c r="H76" s="353"/>
      <c r="I76" s="353"/>
      <c r="J76" s="353"/>
      <c r="K76" s="353"/>
      <c r="L76" s="353"/>
      <c r="M76" s="353"/>
      <c r="N76" s="353"/>
      <c r="O76" s="353"/>
      <c r="P76" s="353"/>
      <c r="Q76" s="353"/>
      <c r="R76" s="353"/>
      <c r="S76" s="353"/>
      <c r="T76" s="353"/>
      <c r="U76" s="353"/>
      <c r="V76" s="353"/>
      <c r="W76" s="353"/>
      <c r="X76" s="353"/>
      <c r="Y76" s="90"/>
    </row>
    <row r="77" spans="1:25" ht="23.1" hidden="1" customHeight="1" x14ac:dyDescent="0.2">
      <c r="A77" s="68"/>
      <c r="B77" s="99"/>
      <c r="C77" s="100"/>
      <c r="D77" s="104"/>
      <c r="E77" s="353"/>
      <c r="F77" s="353"/>
      <c r="G77" s="353"/>
      <c r="H77" s="353"/>
      <c r="I77" s="353"/>
      <c r="J77" s="353"/>
      <c r="K77" s="353"/>
      <c r="L77" s="353"/>
      <c r="M77" s="353"/>
      <c r="N77" s="353"/>
      <c r="O77" s="353"/>
      <c r="P77" s="353"/>
      <c r="Q77" s="353"/>
      <c r="R77" s="353"/>
      <c r="S77" s="353"/>
      <c r="T77" s="353"/>
      <c r="U77" s="353"/>
      <c r="V77" s="353"/>
      <c r="W77" s="353"/>
      <c r="X77" s="353"/>
      <c r="Y77" s="90"/>
    </row>
    <row r="78" spans="1:25" ht="42.75" hidden="1" customHeight="1" x14ac:dyDescent="0.2">
      <c r="A78" s="68"/>
      <c r="B78" s="99"/>
      <c r="C78" s="100"/>
      <c r="D78" s="104"/>
      <c r="E78" s="353"/>
      <c r="F78" s="353"/>
      <c r="G78" s="353"/>
      <c r="H78" s="353"/>
      <c r="I78" s="353"/>
      <c r="J78" s="353"/>
      <c r="K78" s="353"/>
      <c r="L78" s="353"/>
      <c r="M78" s="353"/>
      <c r="N78" s="353"/>
      <c r="O78" s="353"/>
      <c r="P78" s="353"/>
      <c r="Q78" s="353"/>
      <c r="R78" s="353"/>
      <c r="S78" s="353"/>
      <c r="T78" s="353"/>
      <c r="U78" s="353"/>
      <c r="V78" s="353"/>
      <c r="W78" s="353"/>
      <c r="X78" s="353"/>
      <c r="Y78" s="90"/>
    </row>
    <row r="79" spans="1:25" ht="25.5" hidden="1" customHeight="1" x14ac:dyDescent="0.2">
      <c r="A79" s="68"/>
      <c r="B79" s="99"/>
      <c r="C79" s="100"/>
      <c r="D79" s="104"/>
      <c r="E79" s="350" t="s">
        <v>64</v>
      </c>
      <c r="F79" s="350"/>
      <c r="G79" s="350"/>
      <c r="H79" s="350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0"/>
      <c r="Y79" s="90"/>
    </row>
    <row r="80" spans="1:25" ht="15" hidden="1" customHeight="1" x14ac:dyDescent="0.2">
      <c r="A80" s="68"/>
      <c r="B80" s="99"/>
      <c r="C80" s="100"/>
      <c r="D80" s="104"/>
      <c r="E80" s="101"/>
      <c r="F80" s="101"/>
      <c r="G80" s="101"/>
      <c r="H80" s="92"/>
      <c r="I80" s="92"/>
      <c r="J80" s="92"/>
      <c r="K80" s="92"/>
      <c r="L80" s="92"/>
      <c r="M80" s="92"/>
      <c r="N80" s="92"/>
      <c r="O80" s="93"/>
      <c r="P80" s="93"/>
      <c r="Q80" s="93"/>
      <c r="R80" s="93"/>
      <c r="S80" s="93"/>
      <c r="T80" s="93"/>
      <c r="U80" s="101"/>
      <c r="V80" s="101"/>
      <c r="W80" s="101"/>
      <c r="X80" s="101"/>
      <c r="Y80" s="90"/>
    </row>
    <row r="81" spans="1:27" ht="15" hidden="1" customHeight="1" x14ac:dyDescent="0.2">
      <c r="A81" s="68"/>
      <c r="B81" s="99"/>
      <c r="C81" s="100"/>
      <c r="D81" s="104"/>
      <c r="E81" s="106"/>
      <c r="F81" s="341" t="s">
        <v>63</v>
      </c>
      <c r="G81" s="341"/>
      <c r="H81" s="341"/>
      <c r="I81" s="341"/>
      <c r="J81" s="341"/>
      <c r="K81" s="341"/>
      <c r="L81" s="341"/>
      <c r="M81" s="341"/>
      <c r="N81" s="341"/>
      <c r="O81" s="341"/>
      <c r="P81" s="341"/>
      <c r="Q81" s="341"/>
      <c r="R81" s="341"/>
      <c r="S81" s="341"/>
      <c r="T81" s="93"/>
      <c r="U81" s="101"/>
      <c r="V81" s="101"/>
      <c r="W81" s="101"/>
      <c r="X81" s="101"/>
      <c r="Y81" s="90"/>
      <c r="AA81" s="95" t="s">
        <v>61</v>
      </c>
    </row>
    <row r="82" spans="1:27" ht="15" hidden="1" customHeight="1" x14ac:dyDescent="0.2">
      <c r="A82" s="68"/>
      <c r="B82" s="99"/>
      <c r="C82" s="100"/>
      <c r="D82" s="104"/>
      <c r="E82" s="101"/>
      <c r="F82" s="101"/>
      <c r="G82" s="101"/>
      <c r="H82" s="92"/>
      <c r="I82" s="92"/>
      <c r="J82" s="92"/>
      <c r="K82" s="92"/>
      <c r="L82" s="92"/>
      <c r="M82" s="92"/>
      <c r="N82" s="92"/>
      <c r="O82" s="93"/>
      <c r="P82" s="93"/>
      <c r="Q82" s="93"/>
      <c r="R82" s="93"/>
      <c r="S82" s="93"/>
      <c r="T82" s="93"/>
      <c r="U82" s="101"/>
      <c r="V82" s="101"/>
      <c r="W82" s="101"/>
      <c r="X82" s="101"/>
      <c r="Y82" s="90"/>
    </row>
    <row r="83" spans="1:27" ht="15" hidden="1" x14ac:dyDescent="0.2">
      <c r="A83" s="68"/>
      <c r="B83" s="99"/>
      <c r="C83" s="100"/>
      <c r="D83" s="104"/>
      <c r="E83" s="101"/>
      <c r="F83" s="341" t="s">
        <v>62</v>
      </c>
      <c r="G83" s="341"/>
      <c r="H83" s="341"/>
      <c r="I83" s="341"/>
      <c r="J83" s="341"/>
      <c r="K83" s="341"/>
      <c r="L83" s="341"/>
      <c r="M83" s="341"/>
      <c r="N83" s="341"/>
      <c r="O83" s="341"/>
      <c r="P83" s="341"/>
      <c r="Q83" s="341"/>
      <c r="R83" s="341"/>
      <c r="S83" s="341"/>
      <c r="T83" s="341"/>
      <c r="U83" s="341"/>
      <c r="V83" s="341"/>
      <c r="W83" s="341"/>
      <c r="X83" s="341"/>
      <c r="Y83" s="90"/>
    </row>
    <row r="84" spans="1:27" ht="15" hidden="1" x14ac:dyDescent="0.2">
      <c r="A84" s="68"/>
      <c r="B84" s="99"/>
      <c r="C84" s="100"/>
      <c r="D84" s="104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90"/>
    </row>
    <row r="85" spans="1:27" ht="15" hidden="1" x14ac:dyDescent="0.2">
      <c r="A85" s="68"/>
      <c r="B85" s="99"/>
      <c r="C85" s="100"/>
      <c r="D85" s="104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90"/>
    </row>
    <row r="86" spans="1:27" ht="15" hidden="1" x14ac:dyDescent="0.2">
      <c r="A86" s="68"/>
      <c r="B86" s="99"/>
      <c r="C86" s="100"/>
      <c r="D86" s="104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90"/>
    </row>
    <row r="87" spans="1:27" ht="15" hidden="1" x14ac:dyDescent="0.2">
      <c r="A87" s="68"/>
      <c r="B87" s="99"/>
      <c r="C87" s="100"/>
      <c r="D87" s="104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90"/>
    </row>
    <row r="88" spans="1:27" ht="15" hidden="1" customHeight="1" x14ac:dyDescent="0.2">
      <c r="A88" s="68"/>
      <c r="B88" s="99"/>
      <c r="C88" s="100"/>
      <c r="D88" s="104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90"/>
    </row>
    <row r="89" spans="1:27" ht="15" hidden="1" customHeight="1" x14ac:dyDescent="0.2">
      <c r="A89" s="68"/>
      <c r="B89" s="99"/>
      <c r="C89" s="100"/>
      <c r="D89" s="104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90"/>
    </row>
    <row r="90" spans="1:27" ht="15" hidden="1" customHeight="1" x14ac:dyDescent="0.2">
      <c r="A90" s="68"/>
      <c r="B90" s="99"/>
      <c r="C90" s="100"/>
      <c r="D90" s="104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90"/>
    </row>
    <row r="91" spans="1:27" ht="15" hidden="1" customHeight="1" x14ac:dyDescent="0.2">
      <c r="A91" s="68"/>
      <c r="B91" s="99"/>
      <c r="C91" s="100"/>
      <c r="D91" s="104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90"/>
    </row>
    <row r="92" spans="1:27" ht="15" hidden="1" customHeight="1" x14ac:dyDescent="0.2">
      <c r="A92" s="68"/>
      <c r="B92" s="99"/>
      <c r="C92" s="100"/>
      <c r="D92" s="104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90"/>
    </row>
    <row r="93" spans="1:27" ht="11.1" hidden="1" customHeight="1" x14ac:dyDescent="0.2">
      <c r="A93" s="68"/>
      <c r="B93" s="99"/>
      <c r="C93" s="100"/>
      <c r="D93" s="104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90"/>
    </row>
    <row r="94" spans="1:27" ht="15" customHeight="1" x14ac:dyDescent="0.15">
      <c r="A94" s="68"/>
      <c r="B94" s="107"/>
      <c r="C94" s="108"/>
      <c r="D94" s="109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94"/>
    </row>
  </sheetData>
  <sheetProtection password="FA9C" sheet="1" objects="1" scenarios="1" formatColumns="0" formatRows="0"/>
  <dataConsolidate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0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000-000001000000}"/>
    <hyperlink ref="E71:T71" location="Инструкция!A1" tooltip="http://eias.ru/files/shablon/JKH_OPEN_INFO_QUARTER_WARM.pdf" display="Инструкция по работе с отчетной формой" xr:uid="{00000000-0004-0000-00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UpdTemplLogger">
    <tabColor indexed="24"/>
  </sheetPr>
  <dimension ref="A1:D19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1" t="s">
        <v>14</v>
      </c>
      <c r="B1" s="41" t="s">
        <v>15</v>
      </c>
      <c r="C1" s="41" t="s">
        <v>16</v>
      </c>
      <c r="D1" s="4"/>
    </row>
    <row r="2" spans="1:4" x14ac:dyDescent="0.15">
      <c r="A2" s="324">
        <v>45107.506689814814</v>
      </c>
      <c r="B2" s="6" t="s">
        <v>387</v>
      </c>
      <c r="C2" s="6" t="s">
        <v>223</v>
      </c>
    </row>
    <row r="3" spans="1:4" x14ac:dyDescent="0.15">
      <c r="A3" s="324">
        <v>45107.506712962961</v>
      </c>
      <c r="B3" s="6" t="s">
        <v>388</v>
      </c>
      <c r="C3" s="6" t="s">
        <v>223</v>
      </c>
    </row>
    <row r="4" spans="1:4" ht="22.5" x14ac:dyDescent="0.15">
      <c r="A4" s="324">
        <v>45107.506712962961</v>
      </c>
      <c r="B4" s="6" t="s">
        <v>389</v>
      </c>
      <c r="C4" s="6" t="s">
        <v>223</v>
      </c>
    </row>
    <row r="5" spans="1:4" x14ac:dyDescent="0.15">
      <c r="A5" s="324">
        <v>45107.506712962961</v>
      </c>
      <c r="B5" s="6" t="s">
        <v>390</v>
      </c>
      <c r="C5" s="6" t="s">
        <v>223</v>
      </c>
    </row>
    <row r="6" spans="1:4" x14ac:dyDescent="0.15">
      <c r="A6" s="324">
        <v>45107.506724537037</v>
      </c>
      <c r="B6" s="6" t="s">
        <v>391</v>
      </c>
      <c r="C6" s="6" t="s">
        <v>223</v>
      </c>
    </row>
    <row r="7" spans="1:4" ht="22.5" x14ac:dyDescent="0.15">
      <c r="A7" s="324">
        <v>45107.506793981483</v>
      </c>
      <c r="B7" s="6" t="s">
        <v>392</v>
      </c>
      <c r="C7" s="6" t="s">
        <v>223</v>
      </c>
    </row>
    <row r="8" spans="1:4" ht="22.5" x14ac:dyDescent="0.15">
      <c r="A8" s="324">
        <v>45107.506805555553</v>
      </c>
      <c r="B8" s="6" t="s">
        <v>393</v>
      </c>
      <c r="C8" s="6" t="s">
        <v>223</v>
      </c>
    </row>
    <row r="9" spans="1:4" x14ac:dyDescent="0.15">
      <c r="A9" s="324">
        <v>45107.506805555553</v>
      </c>
      <c r="B9" s="6" t="s">
        <v>394</v>
      </c>
      <c r="C9" s="6" t="s">
        <v>223</v>
      </c>
    </row>
    <row r="10" spans="1:4" ht="22.5" x14ac:dyDescent="0.15">
      <c r="A10" s="324">
        <v>45107.506828703707</v>
      </c>
      <c r="B10" s="6" t="s">
        <v>395</v>
      </c>
      <c r="C10" s="6" t="s">
        <v>223</v>
      </c>
    </row>
    <row r="11" spans="1:4" ht="22.5" x14ac:dyDescent="0.15">
      <c r="A11" s="324">
        <v>45107.506851851853</v>
      </c>
      <c r="B11" s="6" t="s">
        <v>396</v>
      </c>
      <c r="C11" s="6" t="s">
        <v>223</v>
      </c>
    </row>
    <row r="12" spans="1:4" x14ac:dyDescent="0.15">
      <c r="A12" s="324">
        <v>45107.507002314815</v>
      </c>
      <c r="B12" s="6" t="s">
        <v>387</v>
      </c>
      <c r="C12" s="6" t="s">
        <v>223</v>
      </c>
    </row>
    <row r="13" spans="1:4" x14ac:dyDescent="0.15">
      <c r="A13" s="324">
        <v>45107.507013888891</v>
      </c>
      <c r="B13" s="6" t="s">
        <v>408</v>
      </c>
      <c r="C13" s="6" t="s">
        <v>223</v>
      </c>
    </row>
    <row r="14" spans="1:4" x14ac:dyDescent="0.15">
      <c r="A14" s="324">
        <v>45107.507523148146</v>
      </c>
      <c r="B14" s="6" t="s">
        <v>387</v>
      </c>
      <c r="C14" s="6" t="s">
        <v>223</v>
      </c>
    </row>
    <row r="15" spans="1:4" x14ac:dyDescent="0.15">
      <c r="A15" s="324">
        <v>45107.5075462963</v>
      </c>
      <c r="B15" s="6" t="s">
        <v>408</v>
      </c>
      <c r="C15" s="6" t="s">
        <v>223</v>
      </c>
    </row>
    <row r="16" spans="1:4" x14ac:dyDescent="0.15">
      <c r="A16" s="324">
        <v>45107.508657407408</v>
      </c>
      <c r="B16" s="6" t="s">
        <v>387</v>
      </c>
      <c r="C16" s="6" t="s">
        <v>223</v>
      </c>
    </row>
    <row r="17" spans="1:3" x14ac:dyDescent="0.15">
      <c r="A17" s="324">
        <v>45107.508668981478</v>
      </c>
      <c r="B17" s="6" t="s">
        <v>408</v>
      </c>
      <c r="C17" s="6" t="s">
        <v>223</v>
      </c>
    </row>
    <row r="18" spans="1:3" x14ac:dyDescent="0.15">
      <c r="A18" s="324">
        <v>45107.599259259259</v>
      </c>
      <c r="B18" s="6" t="s">
        <v>387</v>
      </c>
      <c r="C18" s="6" t="s">
        <v>223</v>
      </c>
    </row>
    <row r="19" spans="1:3" x14ac:dyDescent="0.15">
      <c r="A19" s="324">
        <v>45107.599293981482</v>
      </c>
      <c r="B19" s="6" t="s">
        <v>408</v>
      </c>
      <c r="C19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00"/>
  <dimension ref="A1:Q47"/>
  <sheetViews>
    <sheetView showGridLines="0" tabSelected="1" topLeftCell="D4" zoomScaleNormal="100" workbookViewId="0"/>
  </sheetViews>
  <sheetFormatPr defaultRowHeight="15" x14ac:dyDescent="0.15"/>
  <cols>
    <col min="1" max="1" width="10.7109375" style="9" hidden="1" customWidth="1"/>
    <col min="2" max="2" width="10.7109375" style="10" hidden="1" customWidth="1"/>
    <col min="3" max="3" width="3.7109375" style="75" hidden="1" customWidth="1"/>
    <col min="4" max="4" width="3.7109375" style="11" customWidth="1"/>
    <col min="5" max="5" width="42.7109375" style="11" customWidth="1"/>
    <col min="6" max="6" width="50.7109375" style="11" customWidth="1"/>
    <col min="7" max="7" width="3.7109375" style="82" customWidth="1"/>
    <col min="8" max="8" width="9.140625" style="11"/>
    <col min="9" max="9" width="9.140625" style="22" customWidth="1"/>
    <col min="10" max="10" width="9.140625" style="11"/>
    <col min="11" max="11" width="3.140625" style="11" customWidth="1"/>
    <col min="12" max="16" width="9.140625" style="11"/>
    <col min="17" max="17" width="9.140625" style="200"/>
    <col min="18" max="16384" width="9.140625" style="11"/>
  </cols>
  <sheetData>
    <row r="1" spans="1:17" s="9" customFormat="1" ht="13.5" hidden="1" customHeight="1" x14ac:dyDescent="0.15">
      <c r="B1" s="10"/>
      <c r="F1" s="9">
        <v>26361237</v>
      </c>
      <c r="G1" s="78"/>
      <c r="I1" s="22"/>
      <c r="Q1" s="199"/>
    </row>
    <row r="2" spans="1:17" s="9" customFormat="1" ht="12" hidden="1" customHeight="1" x14ac:dyDescent="0.15">
      <c r="B2" s="10"/>
      <c r="G2" s="78"/>
      <c r="I2" s="22"/>
      <c r="Q2" s="199"/>
    </row>
    <row r="3" spans="1:17" hidden="1" x14ac:dyDescent="0.15"/>
    <row r="4" spans="1:17" ht="11.25" customHeight="1" x14ac:dyDescent="0.15">
      <c r="F4" s="83" t="e">
        <f ca="1">version</f>
        <v>#NAME?</v>
      </c>
    </row>
    <row r="5" spans="1:17" ht="39.950000000000003" customHeight="1" x14ac:dyDescent="0.15">
      <c r="E5" s="354" t="s">
        <v>349</v>
      </c>
      <c r="F5" s="354"/>
      <c r="G5" s="84"/>
    </row>
    <row r="6" spans="1:17" ht="11.25" customHeight="1" x14ac:dyDescent="0.15">
      <c r="E6" s="76"/>
      <c r="F6" s="85"/>
      <c r="G6" s="84"/>
    </row>
    <row r="7" spans="1:17" ht="19.5" customHeight="1" x14ac:dyDescent="0.15">
      <c r="E7" s="76" t="s">
        <v>3</v>
      </c>
      <c r="F7" s="42" t="s">
        <v>199</v>
      </c>
      <c r="G7" s="84"/>
    </row>
    <row r="8" spans="1:17" ht="9.9499999999999993" hidden="1" customHeight="1" x14ac:dyDescent="0.15">
      <c r="A8" s="77"/>
      <c r="D8" s="78"/>
      <c r="E8" s="76"/>
      <c r="F8" s="82"/>
    </row>
    <row r="9" spans="1:17" ht="19.5" hidden="1" customHeight="1" x14ac:dyDescent="0.15">
      <c r="E9" s="126" t="s">
        <v>139</v>
      </c>
      <c r="F9" s="127" t="s">
        <v>47</v>
      </c>
      <c r="G9" s="11"/>
    </row>
    <row r="10" spans="1:17" ht="9.9499999999999993" customHeight="1" x14ac:dyDescent="0.15">
      <c r="A10" s="77"/>
      <c r="D10" s="78"/>
      <c r="E10" s="76"/>
      <c r="F10" s="82"/>
    </row>
    <row r="11" spans="1:17" ht="33.75" x14ac:dyDescent="0.15">
      <c r="E11" s="76" t="s">
        <v>231</v>
      </c>
      <c r="F11" s="325" t="s">
        <v>19</v>
      </c>
      <c r="G11" s="11"/>
    </row>
    <row r="12" spans="1:17" ht="9.9499999999999993" customHeight="1" x14ac:dyDescent="0.15">
      <c r="A12" s="77"/>
      <c r="D12" s="78"/>
      <c r="E12" s="76"/>
      <c r="F12" s="82"/>
    </row>
    <row r="13" spans="1:17" ht="19.5" customHeight="1" x14ac:dyDescent="0.15">
      <c r="A13" s="77"/>
      <c r="D13" s="78"/>
      <c r="E13" s="79" t="s">
        <v>156</v>
      </c>
      <c r="F13" s="217" t="s">
        <v>229</v>
      </c>
    </row>
    <row r="14" spans="1:17" ht="22.5" hidden="1" x14ac:dyDescent="0.15">
      <c r="A14" s="77"/>
      <c r="D14" s="78"/>
      <c r="E14" s="79" t="s">
        <v>120</v>
      </c>
      <c r="F14" s="294" t="s">
        <v>397</v>
      </c>
    </row>
    <row r="15" spans="1:17" ht="9.9499999999999993" hidden="1" customHeight="1" x14ac:dyDescent="0.15">
      <c r="A15" s="77"/>
      <c r="D15" s="78"/>
      <c r="E15" s="76"/>
      <c r="F15" s="82"/>
    </row>
    <row r="16" spans="1:17" ht="33.75" hidden="1" customHeight="1" x14ac:dyDescent="0.15">
      <c r="A16" s="77"/>
      <c r="D16" s="78"/>
      <c r="E16" s="126" t="s">
        <v>157</v>
      </c>
      <c r="F16" s="170"/>
    </row>
    <row r="17" spans="1:8" ht="33.75" hidden="1" customHeight="1" x14ac:dyDescent="0.15">
      <c r="A17" s="77"/>
      <c r="D17" s="78"/>
      <c r="E17" s="126" t="s">
        <v>158</v>
      </c>
      <c r="F17" s="171"/>
    </row>
    <row r="18" spans="1:8" ht="3" customHeight="1" x14ac:dyDescent="0.15">
      <c r="A18" s="77"/>
      <c r="D18" s="78"/>
      <c r="E18" s="76"/>
      <c r="F18" s="82"/>
    </row>
    <row r="19" spans="1:8" ht="19.5" customHeight="1" x14ac:dyDescent="0.15">
      <c r="A19" s="77"/>
      <c r="D19" s="78"/>
      <c r="E19" s="76"/>
      <c r="F19" s="82" t="s">
        <v>113</v>
      </c>
    </row>
    <row r="20" spans="1:8" ht="19.5" customHeight="1" x14ac:dyDescent="0.15">
      <c r="A20" s="77"/>
      <c r="C20" s="212">
        <v>2023</v>
      </c>
      <c r="D20" s="78"/>
      <c r="E20" s="76" t="s">
        <v>115</v>
      </c>
      <c r="F20" s="185">
        <v>2023</v>
      </c>
    </row>
    <row r="21" spans="1:8" ht="19.5" customHeight="1" x14ac:dyDescent="0.15">
      <c r="A21" s="77"/>
      <c r="C21" s="212" t="s">
        <v>58</v>
      </c>
      <c r="D21" s="78"/>
      <c r="E21" s="76" t="s">
        <v>114</v>
      </c>
      <c r="F21" s="185" t="s">
        <v>58</v>
      </c>
    </row>
    <row r="22" spans="1:8" ht="9.9499999999999993" customHeight="1" x14ac:dyDescent="0.15">
      <c r="A22" s="77"/>
      <c r="D22" s="78"/>
      <c r="E22" s="76"/>
      <c r="F22" s="82"/>
    </row>
    <row r="23" spans="1:8" ht="33.75" customHeight="1" x14ac:dyDescent="0.15">
      <c r="E23" s="79" t="s">
        <v>27</v>
      </c>
      <c r="F23" s="325" t="s">
        <v>19</v>
      </c>
      <c r="G23" s="11"/>
    </row>
    <row r="24" spans="1:8" ht="3.6" customHeight="1" x14ac:dyDescent="0.15">
      <c r="E24" s="76"/>
      <c r="F24" s="76"/>
      <c r="G24" s="76"/>
      <c r="H24" s="76"/>
    </row>
    <row r="25" spans="1:8" ht="30" customHeight="1" x14ac:dyDescent="0.15">
      <c r="C25" s="80"/>
      <c r="D25" s="78"/>
      <c r="E25" s="76"/>
      <c r="F25" s="82"/>
      <c r="G25" s="86"/>
    </row>
    <row r="26" spans="1:8" x14ac:dyDescent="0.15">
      <c r="C26" s="80"/>
      <c r="D26" s="78"/>
      <c r="E26" s="79" t="s">
        <v>336</v>
      </c>
      <c r="F26" s="43" t="s">
        <v>493</v>
      </c>
      <c r="G26" s="86"/>
    </row>
    <row r="27" spans="1:8" ht="19.5" hidden="1" customHeight="1" x14ac:dyDescent="0.15">
      <c r="C27" s="80"/>
      <c r="D27" s="78"/>
      <c r="E27" s="79" t="s">
        <v>337</v>
      </c>
      <c r="F27" s="44"/>
      <c r="G27" s="86"/>
    </row>
    <row r="28" spans="1:8" x14ac:dyDescent="0.15">
      <c r="C28" s="80"/>
      <c r="D28" s="78"/>
      <c r="E28" s="76" t="s">
        <v>4</v>
      </c>
      <c r="F28" s="43" t="s">
        <v>494</v>
      </c>
      <c r="G28" s="86"/>
    </row>
    <row r="29" spans="1:8" x14ac:dyDescent="0.15">
      <c r="C29" s="80"/>
      <c r="D29" s="78"/>
      <c r="E29" s="76" t="s">
        <v>5</v>
      </c>
      <c r="F29" s="43" t="s">
        <v>495</v>
      </c>
      <c r="G29" s="86"/>
      <c r="H29" s="12"/>
    </row>
    <row r="30" spans="1:8" ht="19.5" hidden="1" customHeight="1" x14ac:dyDescent="0.15">
      <c r="C30" s="80"/>
      <c r="D30" s="78"/>
      <c r="E30" s="76" t="s">
        <v>116</v>
      </c>
      <c r="F30" s="44"/>
      <c r="G30" s="86"/>
      <c r="H30" s="12"/>
    </row>
    <row r="31" spans="1:8" ht="9.75" customHeight="1" x14ac:dyDescent="0.15">
      <c r="A31" s="77"/>
      <c r="D31" s="78"/>
      <c r="E31" s="76"/>
      <c r="F31" s="82"/>
    </row>
    <row r="32" spans="1:8" ht="27.75" customHeight="1" x14ac:dyDescent="0.15">
      <c r="A32" s="77"/>
      <c r="D32" s="78"/>
      <c r="E32" s="79" t="s">
        <v>350</v>
      </c>
      <c r="F32" s="326" t="s">
        <v>352</v>
      </c>
    </row>
    <row r="33" spans="1:6" ht="9.75" customHeight="1" x14ac:dyDescent="0.15">
      <c r="A33" s="77"/>
      <c r="D33" s="78"/>
      <c r="E33" s="76"/>
      <c r="F33" s="82"/>
    </row>
    <row r="34" spans="1:6" ht="19.5" customHeight="1" x14ac:dyDescent="0.15">
      <c r="B34" s="13"/>
      <c r="D34" s="38"/>
      <c r="E34" s="81" t="s">
        <v>101</v>
      </c>
      <c r="F34" s="49" t="s">
        <v>1270</v>
      </c>
    </row>
    <row r="35" spans="1:6" ht="19.5" customHeight="1" x14ac:dyDescent="0.15">
      <c r="B35" s="13"/>
      <c r="D35" s="38"/>
      <c r="E35" s="81" t="s">
        <v>108</v>
      </c>
      <c r="F35" s="49" t="s">
        <v>1271</v>
      </c>
    </row>
    <row r="36" spans="1:6" ht="3" customHeight="1" x14ac:dyDescent="0.15">
      <c r="B36" s="13"/>
      <c r="D36" s="38"/>
      <c r="E36" s="81"/>
      <c r="F36" s="81"/>
    </row>
    <row r="37" spans="1:6" ht="19.5" customHeight="1" x14ac:dyDescent="0.15">
      <c r="E37" s="51"/>
      <c r="F37" s="82" t="s">
        <v>205</v>
      </c>
    </row>
    <row r="38" spans="1:6" ht="19.5" customHeight="1" x14ac:dyDescent="0.15">
      <c r="E38" s="81" t="s">
        <v>21</v>
      </c>
      <c r="F38" s="49" t="s">
        <v>1272</v>
      </c>
    </row>
    <row r="39" spans="1:6" ht="19.5" customHeight="1" x14ac:dyDescent="0.15">
      <c r="E39" s="81" t="s">
        <v>22</v>
      </c>
      <c r="F39" s="49" t="s">
        <v>1273</v>
      </c>
    </row>
    <row r="40" spans="1:6" ht="19.5" customHeight="1" x14ac:dyDescent="0.15">
      <c r="E40" s="81" t="s">
        <v>28</v>
      </c>
      <c r="F40" s="49" t="s">
        <v>1274</v>
      </c>
    </row>
    <row r="41" spans="1:6" ht="19.5" customHeight="1" x14ac:dyDescent="0.15">
      <c r="E41" s="81" t="s">
        <v>23</v>
      </c>
      <c r="F41" s="49" t="s">
        <v>1275</v>
      </c>
    </row>
    <row r="42" spans="1:6" ht="3" customHeight="1" x14ac:dyDescent="0.15">
      <c r="E42" s="81"/>
      <c r="F42" s="38"/>
    </row>
    <row r="43" spans="1:6" ht="30" customHeight="1" x14ac:dyDescent="0.15">
      <c r="E43" s="81"/>
      <c r="F43" s="38"/>
    </row>
    <row r="44" spans="1:6" ht="9.9499999999999993" customHeight="1" x14ac:dyDescent="0.15"/>
    <row r="45" spans="1:6" ht="88.5" hidden="1" customHeight="1" x14ac:dyDescent="0.15">
      <c r="E45" s="355" t="s">
        <v>356</v>
      </c>
      <c r="F45" s="355"/>
    </row>
    <row r="47" spans="1:6" x14ac:dyDescent="0.15">
      <c r="A47" s="11"/>
    </row>
  </sheetData>
  <sheetProtection password="FA9C" sheet="1" objects="1" scenarios="1" formatColumns="0" formatRows="0"/>
  <dataConsolidate leftLabels="1"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 xr:uid="{00000000-0002-0000-02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2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2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2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2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200-000005000000}">
      <formula1>QUARTER</formula1>
    </dataValidation>
    <dataValidation type="list" allowBlank="1" showInputMessage="1" showErrorMessage="1" sqref="F20" xr:uid="{00000000-0002-0000-02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9">
    <pageSetUpPr fitToPage="1"/>
  </sheetPr>
  <dimension ref="A1:IV22"/>
  <sheetViews>
    <sheetView showGridLines="0" topLeftCell="C3" zoomScaleNormal="100" workbookViewId="0">
      <selection activeCell="E42" sqref="E42"/>
    </sheetView>
  </sheetViews>
  <sheetFormatPr defaultRowHeight="14.25" x14ac:dyDescent="0.15"/>
  <cols>
    <col min="1" max="1" width="9.140625" style="29" hidden="1" customWidth="1"/>
    <col min="2" max="2" width="9.140625" style="15" hidden="1" customWidth="1"/>
    <col min="3" max="3" width="3.7109375" style="36" customWidth="1"/>
    <col min="4" max="4" width="6.28515625" style="15" customWidth="1"/>
    <col min="5" max="5" width="46.42578125" style="15" customWidth="1"/>
    <col min="6" max="6" width="3.7109375" style="15" customWidth="1"/>
    <col min="7" max="7" width="5.7109375" style="15" customWidth="1"/>
    <col min="8" max="8" width="41.42578125" style="15" bestFit="1" customWidth="1"/>
    <col min="9" max="9" width="3.7109375" style="15" customWidth="1"/>
    <col min="10" max="10" width="5.7109375" style="15" customWidth="1"/>
    <col min="11" max="11" width="32.5703125" style="15" customWidth="1"/>
    <col min="12" max="12" width="14.85546875" style="15" customWidth="1"/>
    <col min="13" max="13" width="13.140625" style="251" hidden="1" customWidth="1"/>
    <col min="14" max="16" width="9.140625" style="251" hidden="1" customWidth="1"/>
    <col min="17" max="17" width="25.7109375" style="251" hidden="1" customWidth="1"/>
    <col min="18" max="18" width="14.42578125" style="251" hidden="1" customWidth="1"/>
    <col min="19" max="22" width="9.140625" style="252"/>
    <col min="23" max="16384" width="9.140625" style="15"/>
  </cols>
  <sheetData>
    <row r="1" spans="1:256" s="243" customFormat="1" ht="16.5" hidden="1" customHeight="1" x14ac:dyDescent="0.15">
      <c r="C1" s="244"/>
      <c r="H1" s="244"/>
      <c r="I1" s="244"/>
      <c r="J1" s="244"/>
      <c r="K1" s="244" t="s">
        <v>151</v>
      </c>
      <c r="L1" s="245" t="s">
        <v>142</v>
      </c>
      <c r="M1" s="246" t="s">
        <v>150</v>
      </c>
      <c r="N1" s="246"/>
      <c r="O1" s="246"/>
      <c r="P1" s="246"/>
      <c r="Q1" s="246"/>
      <c r="R1" s="246"/>
      <c r="S1" s="246"/>
      <c r="T1" s="246"/>
      <c r="U1" s="246"/>
      <c r="V1" s="246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5"/>
      <c r="GG1" s="245"/>
      <c r="GH1" s="245"/>
      <c r="GI1" s="245"/>
      <c r="GJ1" s="245"/>
      <c r="GK1" s="245"/>
      <c r="GL1" s="245"/>
      <c r="GM1" s="245"/>
      <c r="GN1" s="245"/>
      <c r="GO1" s="245"/>
      <c r="GP1" s="245"/>
      <c r="GQ1" s="245"/>
      <c r="GR1" s="245"/>
      <c r="GS1" s="245"/>
      <c r="GT1" s="245"/>
      <c r="GU1" s="245"/>
      <c r="GV1" s="245"/>
      <c r="GW1" s="245"/>
      <c r="GX1" s="245"/>
      <c r="GY1" s="245"/>
      <c r="GZ1" s="245"/>
      <c r="HA1" s="245"/>
      <c r="HB1" s="245"/>
      <c r="HC1" s="245"/>
      <c r="HD1" s="245"/>
      <c r="HE1" s="245"/>
      <c r="HF1" s="245"/>
      <c r="HG1" s="245"/>
      <c r="HH1" s="245"/>
      <c r="HI1" s="245"/>
      <c r="HJ1" s="245"/>
      <c r="HK1" s="245"/>
      <c r="HL1" s="245"/>
      <c r="HM1" s="245"/>
      <c r="HN1" s="245"/>
      <c r="HO1" s="245"/>
      <c r="HP1" s="245"/>
      <c r="HQ1" s="245"/>
      <c r="HR1" s="245"/>
      <c r="HS1" s="245"/>
      <c r="HT1" s="245"/>
      <c r="HU1" s="245"/>
      <c r="HV1" s="245"/>
      <c r="HW1" s="245"/>
      <c r="HX1" s="245"/>
      <c r="HY1" s="245"/>
      <c r="HZ1" s="245"/>
      <c r="IA1" s="245"/>
      <c r="IB1" s="245"/>
      <c r="IC1" s="245"/>
      <c r="ID1" s="245"/>
      <c r="IE1" s="245"/>
      <c r="IF1" s="245"/>
      <c r="IG1" s="245"/>
      <c r="IH1" s="245"/>
      <c r="II1" s="245"/>
      <c r="IJ1" s="245"/>
      <c r="IK1" s="245"/>
      <c r="IL1" s="245"/>
      <c r="IM1" s="245"/>
      <c r="IN1" s="245"/>
      <c r="IO1" s="245"/>
      <c r="IP1" s="245"/>
      <c r="IQ1" s="245"/>
      <c r="IR1" s="245"/>
      <c r="IS1" s="245"/>
      <c r="IT1" s="245"/>
      <c r="IU1" s="245"/>
      <c r="IV1" s="245"/>
    </row>
    <row r="2" spans="1:256" s="250" customFormat="1" ht="16.5" hidden="1" customHeight="1" x14ac:dyDescent="0.15">
      <c r="A2" s="247"/>
      <c r="B2" s="247"/>
      <c r="C2" s="248"/>
      <c r="D2" s="247"/>
      <c r="E2" s="247"/>
      <c r="F2" s="247"/>
      <c r="G2" s="247"/>
      <c r="H2" s="247"/>
      <c r="I2" s="247"/>
      <c r="J2" s="247"/>
      <c r="K2" s="247"/>
      <c r="L2" s="247"/>
      <c r="M2" s="246"/>
      <c r="N2" s="246"/>
      <c r="O2" s="246"/>
      <c r="P2" s="246"/>
      <c r="Q2" s="246"/>
      <c r="R2" s="246"/>
      <c r="S2" s="249"/>
      <c r="T2" s="249"/>
      <c r="U2" s="249"/>
      <c r="V2" s="249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248"/>
      <c r="CW2" s="248"/>
      <c r="CX2" s="248"/>
      <c r="CY2" s="248"/>
      <c r="CZ2" s="248"/>
      <c r="DA2" s="248"/>
      <c r="DB2" s="248"/>
      <c r="DC2" s="248"/>
      <c r="DD2" s="248"/>
      <c r="DE2" s="248"/>
      <c r="DF2" s="248"/>
      <c r="DG2" s="248"/>
      <c r="DH2" s="248"/>
      <c r="DI2" s="248"/>
      <c r="DJ2" s="248"/>
      <c r="DK2" s="248"/>
      <c r="DL2" s="248"/>
      <c r="DM2" s="248"/>
      <c r="DN2" s="248"/>
      <c r="DO2" s="248"/>
      <c r="DP2" s="248"/>
      <c r="DQ2" s="248"/>
      <c r="DR2" s="248"/>
      <c r="DS2" s="248"/>
      <c r="DT2" s="248"/>
      <c r="DU2" s="248"/>
      <c r="DV2" s="248"/>
      <c r="DW2" s="248"/>
      <c r="DX2" s="248"/>
      <c r="DY2" s="248"/>
      <c r="DZ2" s="248"/>
      <c r="EA2" s="248"/>
      <c r="EB2" s="248"/>
      <c r="EC2" s="248"/>
      <c r="ED2" s="248"/>
      <c r="EE2" s="248"/>
      <c r="EF2" s="248"/>
      <c r="EG2" s="248"/>
      <c r="EH2" s="248"/>
      <c r="EI2" s="248"/>
      <c r="EJ2" s="248"/>
      <c r="EK2" s="248"/>
      <c r="EL2" s="248"/>
      <c r="EM2" s="248"/>
      <c r="EN2" s="248"/>
      <c r="EO2" s="248"/>
      <c r="EP2" s="248"/>
      <c r="EQ2" s="248"/>
      <c r="ER2" s="248"/>
      <c r="ES2" s="248"/>
      <c r="ET2" s="248"/>
    </row>
    <row r="3" spans="1:256" s="128" customFormat="1" ht="3" customHeight="1" x14ac:dyDescent="0.15">
      <c r="A3" s="29"/>
      <c r="B3" s="15"/>
      <c r="C3" s="36"/>
      <c r="D3" s="15"/>
      <c r="E3" s="15"/>
      <c r="F3" s="15"/>
      <c r="G3" s="15"/>
      <c r="H3" s="15"/>
      <c r="I3" s="15"/>
      <c r="J3" s="15"/>
      <c r="K3" s="15"/>
      <c r="L3" s="65"/>
      <c r="M3" s="251"/>
      <c r="N3" s="251"/>
      <c r="O3" s="251"/>
      <c r="P3" s="251"/>
      <c r="Q3" s="251"/>
      <c r="R3" s="251"/>
      <c r="S3" s="252"/>
      <c r="T3" s="252"/>
      <c r="U3" s="252"/>
      <c r="V3" s="252"/>
    </row>
    <row r="4" spans="1:256" s="128" customFormat="1" ht="22.5" x14ac:dyDescent="0.15">
      <c r="A4" s="29"/>
      <c r="B4" s="15"/>
      <c r="C4" s="36"/>
      <c r="D4" s="360" t="s">
        <v>246</v>
      </c>
      <c r="E4" s="361"/>
      <c r="F4" s="361"/>
      <c r="G4" s="361"/>
      <c r="H4" s="362"/>
      <c r="I4" s="253"/>
      <c r="M4" s="251"/>
      <c r="N4" s="251"/>
      <c r="O4" s="251"/>
      <c r="P4" s="251"/>
      <c r="Q4" s="251"/>
      <c r="R4" s="251"/>
      <c r="S4" s="252"/>
      <c r="T4" s="252"/>
      <c r="U4" s="252"/>
      <c r="V4" s="252"/>
    </row>
    <row r="5" spans="1:256" s="128" customFormat="1" ht="3" hidden="1" customHeight="1" x14ac:dyDescent="0.15">
      <c r="A5" s="29"/>
      <c r="B5" s="15"/>
      <c r="C5" s="36"/>
      <c r="D5" s="15"/>
      <c r="E5" s="15"/>
      <c r="F5" s="15"/>
      <c r="G5" s="15"/>
      <c r="H5" s="18"/>
      <c r="I5" s="18"/>
      <c r="J5" s="18"/>
      <c r="K5" s="18"/>
      <c r="L5" s="17"/>
      <c r="M5" s="251"/>
      <c r="N5" s="251"/>
      <c r="O5" s="251"/>
      <c r="P5" s="251"/>
      <c r="Q5" s="251"/>
      <c r="R5" s="251"/>
      <c r="S5" s="252"/>
      <c r="T5" s="252"/>
      <c r="U5" s="252"/>
      <c r="V5" s="252"/>
    </row>
    <row r="6" spans="1:256" s="128" customFormat="1" ht="20.100000000000001" hidden="1" customHeight="1" x14ac:dyDescent="0.15">
      <c r="A6" s="123"/>
      <c r="B6" s="123"/>
      <c r="C6" s="36"/>
      <c r="D6" s="363"/>
      <c r="E6" s="363"/>
      <c r="F6" s="364" t="s">
        <v>18</v>
      </c>
      <c r="G6" s="364"/>
      <c r="H6" s="18"/>
      <c r="I6" s="18"/>
      <c r="J6" s="129"/>
      <c r="K6" s="130"/>
      <c r="L6" s="130"/>
      <c r="M6" s="251"/>
      <c r="N6" s="251"/>
      <c r="O6" s="251"/>
      <c r="P6" s="251"/>
      <c r="Q6" s="251"/>
      <c r="R6" s="251"/>
      <c r="S6" s="252"/>
      <c r="T6" s="252"/>
      <c r="U6" s="252"/>
      <c r="V6" s="252"/>
    </row>
    <row r="7" spans="1:256" ht="3" customHeight="1" x14ac:dyDescent="0.15"/>
    <row r="8" spans="1:256" s="128" customFormat="1" x14ac:dyDescent="0.15">
      <c r="A8" s="29"/>
      <c r="B8" s="15"/>
      <c r="C8" s="36"/>
      <c r="D8" s="365" t="s">
        <v>247</v>
      </c>
      <c r="E8" s="365"/>
      <c r="F8" s="365" t="s">
        <v>140</v>
      </c>
      <c r="G8" s="365"/>
      <c r="H8" s="365"/>
      <c r="I8" s="366" t="s">
        <v>141</v>
      </c>
      <c r="J8" s="366"/>
      <c r="K8" s="366"/>
      <c r="L8" s="366"/>
      <c r="M8" s="251"/>
      <c r="N8" s="251"/>
      <c r="O8" s="251"/>
      <c r="P8" s="251"/>
      <c r="Q8" s="251"/>
      <c r="R8" s="251"/>
      <c r="S8" s="252"/>
      <c r="T8" s="252"/>
      <c r="U8" s="252"/>
      <c r="V8" s="252"/>
    </row>
    <row r="9" spans="1:256" s="128" customFormat="1" ht="20.25" customHeight="1" x14ac:dyDescent="0.15">
      <c r="A9" s="29"/>
      <c r="B9" s="15"/>
      <c r="C9" s="36"/>
      <c r="D9" s="320" t="s">
        <v>25</v>
      </c>
      <c r="E9" s="320" t="s">
        <v>148</v>
      </c>
      <c r="F9" s="356" t="s">
        <v>25</v>
      </c>
      <c r="G9" s="357"/>
      <c r="H9" s="144" t="s">
        <v>148</v>
      </c>
      <c r="I9" s="358" t="s">
        <v>25</v>
      </c>
      <c r="J9" s="358"/>
      <c r="K9" s="144" t="s">
        <v>148</v>
      </c>
      <c r="L9" s="144" t="s">
        <v>142</v>
      </c>
      <c r="M9" s="289"/>
      <c r="N9" s="289"/>
      <c r="O9" s="289"/>
      <c r="P9" s="289"/>
      <c r="Q9" s="289"/>
      <c r="R9" s="289"/>
      <c r="S9" s="252"/>
      <c r="T9" s="252"/>
      <c r="U9" s="252"/>
      <c r="V9" s="252"/>
    </row>
    <row r="10" spans="1:256" ht="12" customHeight="1" x14ac:dyDescent="0.15">
      <c r="C10" s="34"/>
      <c r="D10" s="321" t="s">
        <v>26</v>
      </c>
      <c r="E10" s="321" t="s">
        <v>0</v>
      </c>
      <c r="F10" s="359" t="s">
        <v>1</v>
      </c>
      <c r="G10" s="359"/>
      <c r="H10" s="321" t="s">
        <v>2</v>
      </c>
      <c r="I10" s="359" t="s">
        <v>12</v>
      </c>
      <c r="J10" s="359"/>
      <c r="K10" s="321" t="s">
        <v>13</v>
      </c>
      <c r="L10" s="321" t="s">
        <v>31</v>
      </c>
      <c r="M10" s="289"/>
      <c r="N10" s="289"/>
      <c r="O10" s="289"/>
      <c r="P10" s="289"/>
      <c r="Q10" s="289"/>
      <c r="R10" s="289"/>
      <c r="S10" s="254"/>
      <c r="T10" s="254"/>
      <c r="U10" s="254"/>
      <c r="V10" s="254"/>
    </row>
    <row r="11" spans="1:256" s="128" customFormat="1" hidden="1" x14ac:dyDescent="0.15">
      <c r="A11" s="15"/>
      <c r="B11" s="15"/>
      <c r="C11" s="36"/>
      <c r="D11" s="165">
        <v>0</v>
      </c>
      <c r="E11" s="166"/>
      <c r="F11" s="161" t="s">
        <v>144</v>
      </c>
      <c r="G11" s="161"/>
      <c r="H11" s="167"/>
      <c r="I11" s="163" t="s">
        <v>144</v>
      </c>
      <c r="J11" s="161"/>
      <c r="K11" s="167"/>
      <c r="L11" s="168"/>
      <c r="M11" s="290" t="s">
        <v>248</v>
      </c>
      <c r="N11" s="289"/>
      <c r="O11" s="289"/>
      <c r="P11" s="289" t="s">
        <v>249</v>
      </c>
      <c r="Q11" s="289" t="s">
        <v>250</v>
      </c>
      <c r="R11" s="289" t="s">
        <v>251</v>
      </c>
      <c r="S11" s="252"/>
      <c r="T11" s="252"/>
      <c r="U11" s="252"/>
      <c r="V11" s="252"/>
    </row>
    <row r="12" spans="1:256" customFormat="1" ht="15.75" hidden="1" customHeight="1" x14ac:dyDescent="0.15">
      <c r="A12" s="33"/>
      <c r="B12" s="149" t="s">
        <v>149</v>
      </c>
      <c r="C12" s="370"/>
      <c r="D12" s="365">
        <v>1</v>
      </c>
      <c r="E12" s="372" t="s">
        <v>1277</v>
      </c>
      <c r="F12" s="258" t="s">
        <v>144</v>
      </c>
      <c r="G12" s="143">
        <v>0</v>
      </c>
      <c r="H12" s="259"/>
      <c r="I12" s="145" t="s">
        <v>144</v>
      </c>
      <c r="J12" s="260" t="s">
        <v>253</v>
      </c>
      <c r="K12" s="169"/>
      <c r="L12" s="188"/>
      <c r="M12" s="251" t="e">
        <f ca="1">mergeValue(H12)</f>
        <v>#NAME?</v>
      </c>
      <c r="N12" s="243"/>
      <c r="O12" s="243"/>
      <c r="P12" s="251" t="str">
        <f t="array" ref="P12">IF(ISERROR(MATCH(MID(Q12,1,250),MID(note_ter,1,250),0)),"n","y")</f>
        <v>n</v>
      </c>
      <c r="Q12" s="243" t="s">
        <v>1277</v>
      </c>
      <c r="R12" s="251" t="str">
        <f>K12&amp;"("&amp;L12&amp;")"</f>
        <v>()</v>
      </c>
      <c r="S12" s="149"/>
      <c r="T12" s="149"/>
      <c r="U12" s="202"/>
      <c r="V12" s="149"/>
      <c r="W12" s="149"/>
      <c r="X12" s="149"/>
      <c r="Y12" s="95"/>
      <c r="Z12" s="95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95"/>
      <c r="BW12" s="95"/>
      <c r="BX12" s="95"/>
      <c r="BY12" s="95"/>
      <c r="BZ12" s="95"/>
      <c r="CA12" s="95"/>
      <c r="CB12" s="95"/>
      <c r="CC12" s="95"/>
      <c r="CD12" s="95"/>
      <c r="CE12" s="95"/>
    </row>
    <row r="13" spans="1:256" customFormat="1" ht="15" hidden="1" customHeight="1" x14ac:dyDescent="0.15">
      <c r="A13" s="33"/>
      <c r="B13" s="149" t="s">
        <v>149</v>
      </c>
      <c r="C13" s="370"/>
      <c r="D13" s="365"/>
      <c r="E13" s="373"/>
      <c r="F13" s="375" t="s">
        <v>144</v>
      </c>
      <c r="G13" s="365">
        <v>1</v>
      </c>
      <c r="H13" s="367" t="s">
        <v>1237</v>
      </c>
      <c r="I13" s="145" t="s">
        <v>144</v>
      </c>
      <c r="J13" s="260" t="s">
        <v>253</v>
      </c>
      <c r="K13" s="169"/>
      <c r="L13" s="188"/>
      <c r="M13" s="251" t="e">
        <f ca="1">mergeValue(H13)</f>
        <v>#NAME?</v>
      </c>
      <c r="N13" s="243"/>
      <c r="O13" s="243"/>
      <c r="P13" s="243"/>
      <c r="Q13" s="243"/>
      <c r="R13" s="251" t="str">
        <f>K13&amp;"("&amp;L13&amp;")"</f>
        <v>()</v>
      </c>
      <c r="S13" s="149"/>
      <c r="T13" s="149"/>
      <c r="U13" s="202"/>
      <c r="V13" s="149"/>
      <c r="W13" s="149"/>
      <c r="X13" s="149"/>
      <c r="Y13" s="95"/>
      <c r="Z13" s="95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95"/>
      <c r="BW13" s="95"/>
      <c r="BX13" s="95"/>
      <c r="BY13" s="95"/>
      <c r="BZ13" s="95"/>
      <c r="CA13" s="95"/>
      <c r="CB13" s="95"/>
      <c r="CC13" s="95"/>
      <c r="CD13" s="95"/>
      <c r="CE13" s="95"/>
    </row>
    <row r="14" spans="1:256" customFormat="1" ht="45" customHeight="1" x14ac:dyDescent="0.15">
      <c r="A14" s="33"/>
      <c r="B14" s="149" t="s">
        <v>149</v>
      </c>
      <c r="C14" s="370"/>
      <c r="D14" s="365"/>
      <c r="E14" s="373"/>
      <c r="F14" s="376"/>
      <c r="G14" s="365"/>
      <c r="H14" s="368"/>
      <c r="I14" s="327" t="s">
        <v>144</v>
      </c>
      <c r="J14" s="143">
        <v>1</v>
      </c>
      <c r="K14" s="262" t="s">
        <v>1237</v>
      </c>
      <c r="L14" s="150" t="s">
        <v>1238</v>
      </c>
      <c r="M14" s="251" t="e">
        <f ca="1">mergeValue(H14)</f>
        <v>#NAME?</v>
      </c>
      <c r="N14" s="243"/>
      <c r="O14" s="243"/>
      <c r="P14" s="243"/>
      <c r="Q14" s="243"/>
      <c r="R14" s="251" t="str">
        <f>K14&amp;" ("&amp;L14&amp;")"</f>
        <v>Урай (71878000)</v>
      </c>
      <c r="S14" s="149"/>
      <c r="T14" s="149"/>
      <c r="U14" s="202"/>
      <c r="V14" s="149"/>
      <c r="W14" s="149"/>
      <c r="X14" s="149"/>
      <c r="Y14" s="95"/>
      <c r="Z14" s="95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95"/>
      <c r="BW14" s="95"/>
      <c r="BX14" s="95"/>
      <c r="BY14" s="95"/>
      <c r="BZ14" s="95"/>
      <c r="CA14" s="95"/>
      <c r="CB14" s="95"/>
      <c r="CC14" s="95"/>
      <c r="CD14" s="95"/>
      <c r="CE14" s="95"/>
    </row>
    <row r="15" spans="1:256" customFormat="1" ht="0.95" customHeight="1" x14ac:dyDescent="0.15">
      <c r="A15" s="33"/>
      <c r="B15" s="33"/>
      <c r="C15" s="370"/>
      <c r="D15" s="365"/>
      <c r="E15" s="373"/>
      <c r="F15" s="377"/>
      <c r="G15" s="365"/>
      <c r="H15" s="369"/>
      <c r="I15" s="154" t="s">
        <v>144</v>
      </c>
      <c r="J15" s="154"/>
      <c r="K15" s="169" t="s">
        <v>144</v>
      </c>
      <c r="L15" s="188"/>
      <c r="M15" s="243"/>
      <c r="N15" s="243"/>
      <c r="O15" s="243"/>
      <c r="P15" s="243"/>
      <c r="Q15" s="251"/>
      <c r="R15" s="243"/>
      <c r="S15" s="149"/>
      <c r="T15" s="149"/>
      <c r="U15" s="202"/>
      <c r="V15" s="149"/>
      <c r="W15" s="149"/>
      <c r="X15" s="149"/>
      <c r="Y15" s="95"/>
      <c r="Z15" s="95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95"/>
      <c r="BW15" s="95"/>
      <c r="BX15" s="95"/>
      <c r="BY15" s="95"/>
      <c r="BZ15" s="95"/>
      <c r="CA15" s="95"/>
      <c r="CB15" s="95"/>
      <c r="CC15" s="95"/>
      <c r="CD15" s="95"/>
      <c r="CE15" s="95"/>
    </row>
    <row r="16" spans="1:256" customFormat="1" ht="0.95" customHeight="1" x14ac:dyDescent="0.15">
      <c r="A16" s="33"/>
      <c r="B16" s="33"/>
      <c r="C16" s="371"/>
      <c r="D16" s="365"/>
      <c r="E16" s="374"/>
      <c r="F16" s="145" t="s">
        <v>144</v>
      </c>
      <c r="G16" s="154" t="s">
        <v>144</v>
      </c>
      <c r="H16" s="169" t="s">
        <v>144</v>
      </c>
      <c r="I16" s="154" t="s">
        <v>144</v>
      </c>
      <c r="J16" s="154"/>
      <c r="K16" s="187"/>
      <c r="L16" s="188"/>
      <c r="M16" s="243"/>
      <c r="N16" s="243"/>
      <c r="O16" s="243"/>
      <c r="P16" s="243"/>
      <c r="Q16" s="251"/>
      <c r="R16" s="243"/>
      <c r="S16" s="149"/>
      <c r="T16" s="149"/>
      <c r="U16" s="202"/>
      <c r="V16" s="149"/>
      <c r="W16" s="149"/>
      <c r="X16" s="149"/>
      <c r="Y16" s="95"/>
      <c r="Z16" s="95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95"/>
      <c r="BW16" s="95"/>
      <c r="BX16" s="95"/>
      <c r="BY16" s="95"/>
      <c r="BZ16" s="95"/>
      <c r="CA16" s="95"/>
      <c r="CB16" s="95"/>
      <c r="CC16" s="95"/>
      <c r="CD16" s="95"/>
      <c r="CE16" s="95"/>
    </row>
    <row r="17" spans="1:22" s="128" customFormat="1" hidden="1" x14ac:dyDescent="0.15">
      <c r="A17" s="15"/>
      <c r="B17" s="15" t="s">
        <v>166</v>
      </c>
      <c r="C17" s="36"/>
      <c r="D17" s="145"/>
      <c r="E17" s="151" t="s">
        <v>144</v>
      </c>
      <c r="F17" s="147" t="s">
        <v>144</v>
      </c>
      <c r="G17" s="147"/>
      <c r="H17" s="147"/>
      <c r="I17" s="147" t="s">
        <v>144</v>
      </c>
      <c r="J17" s="147"/>
      <c r="K17" s="147"/>
      <c r="L17" s="148"/>
      <c r="M17" s="290"/>
      <c r="N17" s="289"/>
      <c r="O17" s="289"/>
      <c r="P17" s="289"/>
      <c r="Q17" s="289" t="s">
        <v>252</v>
      </c>
      <c r="R17" s="289"/>
      <c r="S17" s="252"/>
      <c r="T17" s="252"/>
      <c r="U17" s="252"/>
      <c r="V17" s="252"/>
    </row>
    <row r="18" spans="1:22" s="128" customFormat="1" ht="21" customHeight="1" x14ac:dyDescent="0.15">
      <c r="A18" s="29"/>
      <c r="B18" s="15"/>
      <c r="C18" s="36"/>
      <c r="D18" s="255"/>
      <c r="E18" s="255"/>
      <c r="F18" s="255"/>
      <c r="G18" s="255"/>
      <c r="H18" s="255"/>
      <c r="I18" s="255"/>
      <c r="J18" s="255"/>
      <c r="K18" s="255"/>
      <c r="L18" s="255"/>
      <c r="M18" s="289"/>
      <c r="N18" s="289"/>
      <c r="O18" s="289"/>
      <c r="P18" s="289"/>
      <c r="Q18" s="289"/>
      <c r="R18" s="289"/>
      <c r="S18" s="252"/>
      <c r="T18" s="252"/>
      <c r="U18" s="252"/>
      <c r="V18" s="252"/>
    </row>
    <row r="19" spans="1:22" s="128" customFormat="1" x14ac:dyDescent="0.15">
      <c r="A19" s="29"/>
      <c r="B19" s="15"/>
      <c r="C19" s="36"/>
      <c r="D19" s="15"/>
      <c r="E19" s="15"/>
      <c r="F19" s="15"/>
      <c r="G19" s="15"/>
      <c r="H19" s="15"/>
      <c r="I19" s="15"/>
      <c r="J19" s="15"/>
      <c r="K19" s="15"/>
      <c r="L19" s="15"/>
      <c r="M19" s="251"/>
      <c r="N19" s="251"/>
      <c r="O19" s="251"/>
      <c r="P19" s="251"/>
      <c r="Q19" s="251"/>
      <c r="R19" s="251"/>
      <c r="S19" s="252"/>
      <c r="T19" s="252"/>
      <c r="U19" s="252"/>
      <c r="V19" s="252"/>
    </row>
    <row r="20" spans="1:22" s="128" customFormat="1" ht="0.75" customHeight="1" x14ac:dyDescent="0.15">
      <c r="A20" s="29"/>
      <c r="B20" s="15"/>
      <c r="C20" s="36"/>
      <c r="D20" s="15"/>
      <c r="E20" s="15"/>
      <c r="F20" s="15"/>
      <c r="G20" s="15"/>
      <c r="H20" s="15"/>
      <c r="I20" s="15"/>
      <c r="J20" s="15"/>
      <c r="K20" s="15"/>
      <c r="L20" s="15"/>
      <c r="M20" s="251"/>
      <c r="N20" s="251"/>
      <c r="O20" s="251"/>
      <c r="P20" s="251"/>
      <c r="Q20" s="251"/>
      <c r="R20" s="251"/>
      <c r="S20" s="252"/>
      <c r="T20" s="252"/>
      <c r="U20" s="252"/>
      <c r="V20" s="252"/>
    </row>
    <row r="21" spans="1:22" s="132" customFormat="1" ht="10.5" x14ac:dyDescent="0.15">
      <c r="A21" s="131"/>
      <c r="C21" s="133"/>
      <c r="D21" s="140"/>
      <c r="E21" s="140"/>
      <c r="M21" s="251"/>
      <c r="N21" s="251"/>
      <c r="O21" s="251"/>
      <c r="P21" s="251"/>
      <c r="Q21" s="251"/>
      <c r="R21" s="251"/>
      <c r="S21" s="252"/>
      <c r="T21" s="252"/>
      <c r="U21" s="252"/>
      <c r="V21" s="252"/>
    </row>
    <row r="22" spans="1:22" s="132" customFormat="1" ht="10.5" x14ac:dyDescent="0.15">
      <c r="A22" s="131"/>
      <c r="C22" s="133"/>
      <c r="D22" s="140"/>
      <c r="E22" s="140"/>
      <c r="M22" s="251"/>
      <c r="N22" s="251"/>
      <c r="O22" s="251"/>
      <c r="P22" s="251"/>
      <c r="Q22" s="251"/>
      <c r="R22" s="251"/>
      <c r="S22" s="252"/>
      <c r="T22" s="252"/>
      <c r="U22" s="252"/>
      <c r="V22" s="252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3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7"/>
  <dimension ref="A1:AL30"/>
  <sheetViews>
    <sheetView showGridLines="0" topLeftCell="C3" zoomScaleNormal="100" workbookViewId="0">
      <selection activeCell="E22" sqref="E22:E24"/>
    </sheetView>
  </sheetViews>
  <sheetFormatPr defaultRowHeight="15" x14ac:dyDescent="0.15"/>
  <cols>
    <col min="1" max="1" width="6.42578125" style="134" hidden="1" customWidth="1"/>
    <col min="2" max="2" width="2" style="134" hidden="1" customWidth="1"/>
    <col min="3" max="3" width="3.7109375" style="134" customWidth="1"/>
    <col min="4" max="4" width="4.28515625" style="134" customWidth="1"/>
    <col min="5" max="5" width="45" style="134" customWidth="1"/>
    <col min="6" max="6" width="6.42578125" style="134" bestFit="1" customWidth="1"/>
    <col min="7" max="7" width="4.42578125" style="134" customWidth="1"/>
    <col min="8" max="8" width="5.5703125" style="134" customWidth="1"/>
    <col min="9" max="9" width="52.85546875" style="134" customWidth="1"/>
    <col min="10" max="10" width="7" style="134" bestFit="1" customWidth="1"/>
    <col min="11" max="11" width="3.7109375" style="134" bestFit="1" customWidth="1"/>
    <col min="12" max="12" width="6.28515625" style="134" bestFit="1" customWidth="1"/>
    <col min="13" max="13" width="61" style="134" customWidth="1"/>
    <col min="14" max="15" width="9.140625" style="135"/>
    <col min="16" max="16" width="9.140625" style="203"/>
    <col min="17" max="38" width="9.140625" style="135"/>
    <col min="39" max="16384" width="9.140625" style="134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175"/>
      <c r="B4" s="175"/>
      <c r="D4" s="396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397"/>
      <c r="F4" s="397"/>
      <c r="G4" s="397"/>
      <c r="H4" s="397"/>
      <c r="I4" s="398"/>
      <c r="J4" s="135"/>
      <c r="K4" s="135"/>
      <c r="L4" s="135"/>
      <c r="M4" s="135"/>
    </row>
    <row r="5" spans="1:38" s="177" customFormat="1" ht="15.75" x14ac:dyDescent="0.15">
      <c r="A5" s="175"/>
      <c r="B5" s="175"/>
      <c r="C5" s="175"/>
      <c r="D5" s="399" t="str">
        <f>IF(org=0,"Не определено",org)</f>
        <v>АО "Урайтеплоэнергия"</v>
      </c>
      <c r="E5" s="400"/>
      <c r="F5" s="400"/>
      <c r="G5" s="400"/>
      <c r="H5" s="400"/>
      <c r="I5" s="401"/>
      <c r="J5" s="176"/>
      <c r="K5" s="176"/>
      <c r="L5" s="176"/>
      <c r="M5" s="176"/>
      <c r="N5" s="176"/>
      <c r="O5" s="176"/>
      <c r="P5" s="204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</row>
    <row r="6" spans="1:38" s="178" customFormat="1" ht="3" customHeight="1" x14ac:dyDescent="0.15">
      <c r="A6" s="403"/>
      <c r="B6" s="403"/>
      <c r="C6" s="403"/>
      <c r="D6" s="403"/>
      <c r="E6" s="403"/>
      <c r="F6" s="403"/>
      <c r="G6" s="50"/>
      <c r="H6" s="50"/>
      <c r="I6" s="50"/>
      <c r="J6" s="50"/>
      <c r="K6" s="50"/>
      <c r="N6" s="179"/>
      <c r="O6" s="179"/>
      <c r="P6" s="205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</row>
    <row r="7" spans="1:38" ht="3.75" customHeight="1" x14ac:dyDescent="0.15">
      <c r="A7" s="403"/>
      <c r="B7" s="403"/>
      <c r="C7" s="403"/>
      <c r="D7" s="403"/>
      <c r="E7" s="403"/>
      <c r="F7" s="403"/>
    </row>
    <row r="8" spans="1:38" ht="0.2" customHeight="1" x14ac:dyDescent="0.15">
      <c r="B8" s="385"/>
      <c r="C8" s="385"/>
      <c r="D8" s="385"/>
      <c r="E8" s="402"/>
      <c r="F8" s="402"/>
    </row>
    <row r="9" spans="1:38" ht="0.2" customHeight="1" x14ac:dyDescent="0.15">
      <c r="B9" s="385"/>
      <c r="C9" s="385"/>
      <c r="D9" s="385"/>
      <c r="E9" s="402"/>
      <c r="F9" s="402"/>
    </row>
    <row r="10" spans="1:38" ht="0.2" customHeight="1" x14ac:dyDescent="0.15">
      <c r="B10" s="385"/>
      <c r="C10" s="385"/>
      <c r="D10" s="385"/>
      <c r="E10" s="402"/>
      <c r="F10" s="402"/>
    </row>
    <row r="11" spans="1:38" ht="6" hidden="1" customHeight="1" x14ac:dyDescent="0.15">
      <c r="B11" s="385"/>
      <c r="C11" s="385"/>
      <c r="D11" s="385"/>
      <c r="E11" s="402"/>
      <c r="F11" s="402"/>
    </row>
    <row r="12" spans="1:38" ht="20.25" hidden="1" customHeight="1" x14ac:dyDescent="0.15">
      <c r="A12" s="136"/>
      <c r="B12" s="385"/>
      <c r="C12" s="385"/>
      <c r="D12" s="385"/>
      <c r="E12" s="322"/>
      <c r="F12" s="136"/>
      <c r="G12" s="322"/>
      <c r="H12" s="322"/>
      <c r="I12" s="136"/>
      <c r="J12" s="136"/>
      <c r="K12" s="322"/>
    </row>
    <row r="13" spans="1:38" ht="20.25" hidden="1" customHeight="1" x14ac:dyDescent="0.15">
      <c r="B13" s="385"/>
      <c r="C13" s="385"/>
      <c r="D13" s="385"/>
      <c r="E13" s="322"/>
      <c r="F13" s="292"/>
      <c r="G13" s="136"/>
      <c r="H13" s="136"/>
      <c r="I13" s="136"/>
      <c r="J13" s="136"/>
      <c r="K13" s="322"/>
    </row>
    <row r="14" spans="1:38" ht="6" hidden="1" customHeight="1" x14ac:dyDescent="0.15">
      <c r="B14" s="404"/>
      <c r="C14" s="404"/>
      <c r="D14" s="404"/>
      <c r="E14" s="136"/>
      <c r="F14" s="136"/>
      <c r="G14" s="136"/>
      <c r="H14" s="136"/>
      <c r="I14" s="136"/>
      <c r="J14" s="136"/>
      <c r="K14" s="322"/>
    </row>
    <row r="15" spans="1:38" ht="3" customHeight="1" x14ac:dyDescent="0.15"/>
    <row r="16" spans="1:38" ht="0.2" customHeight="1" x14ac:dyDescent="0.15"/>
    <row r="17" spans="1:38" s="177" customFormat="1" ht="0.2" customHeight="1" x14ac:dyDescent="0.15">
      <c r="A17" s="180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78"/>
      <c r="N17" s="176"/>
      <c r="O17" s="176"/>
      <c r="P17" s="204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</row>
    <row r="18" spans="1:38" ht="23.25" customHeight="1" x14ac:dyDescent="0.15">
      <c r="A18" s="394"/>
      <c r="B18" s="136"/>
      <c r="C18" s="136"/>
      <c r="D18" s="395" t="s">
        <v>116</v>
      </c>
      <c r="E18" s="395"/>
      <c r="F18" s="380" t="s">
        <v>202</v>
      </c>
      <c r="G18" s="380"/>
      <c r="H18" s="380"/>
      <c r="I18" s="380"/>
      <c r="J18" s="380" t="s">
        <v>334</v>
      </c>
      <c r="K18" s="380"/>
      <c r="L18" s="380"/>
      <c r="M18" s="380"/>
    </row>
    <row r="19" spans="1:38" ht="23.25" customHeight="1" x14ac:dyDescent="0.15">
      <c r="A19" s="394"/>
      <c r="B19" s="137"/>
      <c r="C19" s="138"/>
      <c r="D19" s="272" t="s">
        <v>25</v>
      </c>
      <c r="E19" s="272" t="s">
        <v>148</v>
      </c>
      <c r="F19" s="272" t="s">
        <v>143</v>
      </c>
      <c r="G19" s="383" t="s">
        <v>25</v>
      </c>
      <c r="H19" s="384"/>
      <c r="I19" s="272" t="s">
        <v>148</v>
      </c>
      <c r="J19" s="272" t="s">
        <v>143</v>
      </c>
      <c r="K19" s="383" t="s">
        <v>25</v>
      </c>
      <c r="L19" s="384"/>
      <c r="M19" s="272" t="s">
        <v>148</v>
      </c>
    </row>
    <row r="20" spans="1:38" ht="14.25" customHeight="1" x14ac:dyDescent="0.15">
      <c r="A20" s="66"/>
      <c r="B20" s="66"/>
      <c r="C20" s="66"/>
      <c r="D20" s="152" t="s">
        <v>26</v>
      </c>
      <c r="E20" s="152" t="s">
        <v>0</v>
      </c>
      <c r="F20" s="152" t="s">
        <v>1</v>
      </c>
      <c r="G20" s="381" t="s">
        <v>2</v>
      </c>
      <c r="H20" s="382"/>
      <c r="I20" s="152" t="s">
        <v>12</v>
      </c>
      <c r="J20" s="152" t="s">
        <v>13</v>
      </c>
      <c r="K20" s="381" t="s">
        <v>31</v>
      </c>
      <c r="L20" s="382"/>
      <c r="M20" s="152" t="s">
        <v>32</v>
      </c>
    </row>
    <row r="21" spans="1:38" hidden="1" x14ac:dyDescent="0.15">
      <c r="A21" s="181"/>
      <c r="B21" s="139"/>
      <c r="C21" s="139"/>
      <c r="D21" s="160"/>
      <c r="E21" s="161"/>
      <c r="F21" s="162"/>
      <c r="G21" s="161"/>
      <c r="H21" s="161"/>
      <c r="I21" s="162"/>
      <c r="J21" s="162"/>
      <c r="K21" s="163"/>
      <c r="L21" s="161"/>
      <c r="M21" s="164"/>
    </row>
    <row r="22" spans="1:38" ht="45" customHeight="1" x14ac:dyDescent="0.15">
      <c r="A22"/>
      <c r="B22"/>
      <c r="C22" s="36"/>
      <c r="D22" s="389" t="s">
        <v>26</v>
      </c>
      <c r="E22" s="386" t="s">
        <v>1278</v>
      </c>
      <c r="F22" s="378" t="s">
        <v>19</v>
      </c>
      <c r="G22" s="390"/>
      <c r="H22" s="365">
        <v>1</v>
      </c>
      <c r="I22" s="392"/>
      <c r="J22" s="378" t="s">
        <v>19</v>
      </c>
      <c r="K22" s="157" t="s">
        <v>144</v>
      </c>
      <c r="L22" s="153" t="s">
        <v>26</v>
      </c>
      <c r="M22" s="173" t="s">
        <v>144</v>
      </c>
      <c r="X22" s="135" t="s">
        <v>1279</v>
      </c>
      <c r="Y22" s="135" t="s">
        <v>145</v>
      </c>
      <c r="Z22" s="135">
        <v>1705000</v>
      </c>
    </row>
    <row r="23" spans="1:38" ht="15" hidden="1" customHeight="1" x14ac:dyDescent="0.15">
      <c r="A23"/>
      <c r="B23"/>
      <c r="C23" s="34"/>
      <c r="D23" s="389"/>
      <c r="E23" s="387"/>
      <c r="F23" s="379"/>
      <c r="G23" s="391"/>
      <c r="H23" s="365"/>
      <c r="I23" s="393"/>
      <c r="J23" s="379"/>
      <c r="K23" s="145" t="s">
        <v>144</v>
      </c>
      <c r="L23" s="154"/>
      <c r="M23" s="172" t="s">
        <v>144</v>
      </c>
    </row>
    <row r="24" spans="1:38" ht="15" hidden="1" customHeight="1" x14ac:dyDescent="0.15">
      <c r="A24"/>
      <c r="B24"/>
      <c r="C24" s="34"/>
      <c r="D24" s="389"/>
      <c r="E24" s="388"/>
      <c r="F24" s="379"/>
      <c r="G24" s="145"/>
      <c r="H24" s="154"/>
      <c r="I24" s="151" t="s">
        <v>144</v>
      </c>
      <c r="J24" s="154"/>
      <c r="K24" s="154" t="s">
        <v>144</v>
      </c>
      <c r="L24" s="154"/>
      <c r="M24" s="155"/>
    </row>
    <row r="25" spans="1:38" ht="15" hidden="1" customHeight="1" x14ac:dyDescent="0.15">
      <c r="A25" s="182"/>
      <c r="B25" s="57"/>
      <c r="C25" s="364"/>
      <c r="D25" s="145"/>
      <c r="E25" s="146" t="s">
        <v>144</v>
      </c>
      <c r="F25" s="154"/>
      <c r="G25" s="154"/>
      <c r="H25" s="154"/>
      <c r="I25" s="154"/>
      <c r="J25" s="154"/>
      <c r="K25" s="154" t="s">
        <v>144</v>
      </c>
      <c r="L25" s="154"/>
      <c r="M25" s="155"/>
    </row>
    <row r="26" spans="1:38" ht="15" customHeight="1" x14ac:dyDescent="0.15">
      <c r="C26" s="364"/>
      <c r="D26" s="186"/>
      <c r="E26" s="186"/>
      <c r="F26" s="186"/>
      <c r="G26" s="186"/>
      <c r="H26" s="186"/>
      <c r="I26" s="186"/>
      <c r="J26" s="186"/>
      <c r="K26" s="186" t="s">
        <v>144</v>
      </c>
      <c r="L26" s="186"/>
      <c r="M26" s="186"/>
    </row>
    <row r="27" spans="1:38" ht="37.5" customHeight="1" x14ac:dyDescent="0.15"/>
    <row r="30" spans="1:38" x14ac:dyDescent="0.15">
      <c r="I30" s="134" t="s">
        <v>386</v>
      </c>
    </row>
  </sheetData>
  <sheetProtection password="FA9C" sheet="1" objects="1" scenarios="1" formatColumns="0" formatRows="0"/>
  <dataConsolidate link="1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4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4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5"/>
  <dimension ref="A1:S19"/>
  <sheetViews>
    <sheetView showGridLines="0" topLeftCell="C4" zoomScaleNormal="100" workbookViewId="0"/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3" width="4.7109375" style="34" customWidth="1"/>
    <col min="4" max="4" width="6.28515625" style="15" customWidth="1"/>
    <col min="5" max="5" width="47.85546875" style="15" customWidth="1"/>
    <col min="6" max="6" width="9.5703125" style="15" customWidth="1"/>
    <col min="7" max="8" width="40.7109375" style="15" customWidth="1"/>
    <col min="9" max="9" width="50.85546875" style="149" customWidth="1"/>
    <col min="10" max="18" width="10.5703125" style="15"/>
    <col min="19" max="19" width="10.5703125" style="201"/>
    <col min="20" max="16384" width="10.5703125" style="15"/>
  </cols>
  <sheetData>
    <row r="1" spans="1:19" s="149" customFormat="1" ht="15" hidden="1" customHeight="1" x14ac:dyDescent="0.15">
      <c r="C1" s="192"/>
      <c r="G1" s="149">
        <v>4</v>
      </c>
      <c r="S1" s="202"/>
    </row>
    <row r="2" spans="1:19" hidden="1" x14ac:dyDescent="0.15">
      <c r="D2" s="285"/>
      <c r="E2" s="314"/>
      <c r="F2" s="306"/>
      <c r="G2" s="315"/>
      <c r="H2" s="315"/>
      <c r="I2" s="15"/>
    </row>
    <row r="3" spans="1:19" s="149" customFormat="1" ht="15" hidden="1" customHeight="1" x14ac:dyDescent="0.15">
      <c r="C3" s="192"/>
      <c r="S3" s="202"/>
    </row>
    <row r="4" spans="1:19" ht="11.25" customHeight="1" x14ac:dyDescent="0.15"/>
    <row r="5" spans="1:19" ht="36.75" customHeight="1" x14ac:dyDescent="0.15">
      <c r="D5" s="409" t="s">
        <v>357</v>
      </c>
      <c r="E5" s="409"/>
      <c r="F5" s="409"/>
      <c r="G5" s="409"/>
      <c r="H5" s="309"/>
    </row>
    <row r="6" spans="1:19" ht="15" customHeight="1" x14ac:dyDescent="0.15">
      <c r="D6" s="410" t="str">
        <f>IF(org=0,"Не определено",org)</f>
        <v>АО "Урайтеплоэнергия"</v>
      </c>
      <c r="E6" s="410"/>
      <c r="F6" s="410"/>
      <c r="G6" s="410"/>
      <c r="H6" s="309"/>
    </row>
    <row r="7" spans="1:19" ht="11.25" customHeight="1" x14ac:dyDescent="0.15">
      <c r="G7" s="149">
        <v>22</v>
      </c>
      <c r="H7" s="149"/>
    </row>
    <row r="8" spans="1:19" ht="112.5" customHeight="1" x14ac:dyDescent="0.15">
      <c r="D8" s="365" t="s">
        <v>25</v>
      </c>
      <c r="E8" s="411" t="s">
        <v>257</v>
      </c>
      <c r="F8" s="412" t="s">
        <v>159</v>
      </c>
      <c r="G8" s="407" t="s">
        <v>1280</v>
      </c>
      <c r="H8" s="408"/>
      <c r="I8" s="405" t="s">
        <v>234</v>
      </c>
    </row>
    <row r="9" spans="1:19" ht="21" customHeight="1" x14ac:dyDescent="0.15">
      <c r="D9" s="365"/>
      <c r="E9" s="411"/>
      <c r="F9" s="412"/>
      <c r="G9" s="307" t="s">
        <v>223</v>
      </c>
      <c r="H9" s="307" t="s">
        <v>239</v>
      </c>
      <c r="I9" s="406"/>
    </row>
    <row r="10" spans="1:19" ht="11.25" hidden="1" customHeight="1" x14ac:dyDescent="0.15">
      <c r="D10" s="66" t="s">
        <v>26</v>
      </c>
      <c r="E10" s="66" t="s">
        <v>0</v>
      </c>
      <c r="F10" s="66" t="s">
        <v>1</v>
      </c>
      <c r="G10" s="193" t="str">
        <f>G1&amp;".1"</f>
        <v>4.1</v>
      </c>
      <c r="H10" s="193"/>
      <c r="I10" s="263"/>
    </row>
    <row r="11" spans="1:19" ht="22.5" hidden="1" x14ac:dyDescent="0.15">
      <c r="A11" s="15"/>
      <c r="C11" s="36"/>
      <c r="D11" s="143">
        <v>1</v>
      </c>
      <c r="E11" s="190" t="s">
        <v>358</v>
      </c>
      <c r="F11" s="143" t="s">
        <v>359</v>
      </c>
      <c r="G11" s="311"/>
      <c r="H11" s="311"/>
      <c r="I11" s="263" t="s">
        <v>362</v>
      </c>
    </row>
    <row r="12" spans="1:19" ht="22.5" hidden="1" x14ac:dyDescent="0.15">
      <c r="A12" s="15"/>
      <c r="C12" s="36"/>
      <c r="D12" s="143">
        <v>2</v>
      </c>
      <c r="E12" s="191" t="s">
        <v>360</v>
      </c>
      <c r="F12" s="143" t="s">
        <v>361</v>
      </c>
      <c r="G12" s="311"/>
      <c r="H12" s="311"/>
      <c r="I12" s="263" t="s">
        <v>363</v>
      </c>
    </row>
    <row r="13" spans="1:19" ht="123.75" hidden="1" x14ac:dyDescent="0.15">
      <c r="A13" s="15"/>
      <c r="C13" s="36"/>
      <c r="D13" s="143">
        <v>3</v>
      </c>
      <c r="E13" s="191" t="s">
        <v>364</v>
      </c>
      <c r="F13" s="143" t="s">
        <v>265</v>
      </c>
      <c r="G13" s="311"/>
      <c r="H13" s="311"/>
      <c r="I13" s="263" t="s">
        <v>365</v>
      </c>
    </row>
    <row r="14" spans="1:19" ht="33.75" x14ac:dyDescent="0.15">
      <c r="A14" s="15"/>
      <c r="C14" s="36"/>
      <c r="D14" s="143">
        <v>4</v>
      </c>
      <c r="E14" s="191" t="s">
        <v>367</v>
      </c>
      <c r="F14" s="143" t="s">
        <v>265</v>
      </c>
      <c r="G14" s="143" t="s">
        <v>265</v>
      </c>
      <c r="H14" s="316" t="s">
        <v>265</v>
      </c>
      <c r="I14" s="263" t="s">
        <v>366</v>
      </c>
    </row>
    <row r="15" spans="1:19" ht="33.75" x14ac:dyDescent="0.15">
      <c r="A15" s="15"/>
      <c r="C15" s="36"/>
      <c r="D15" s="269" t="s">
        <v>273</v>
      </c>
      <c r="E15" s="310" t="s">
        <v>368</v>
      </c>
      <c r="F15" s="143" t="s">
        <v>373</v>
      </c>
      <c r="G15" s="312"/>
      <c r="H15" s="319"/>
      <c r="I15" s="317"/>
    </row>
    <row r="16" spans="1:19" ht="33.75" x14ac:dyDescent="0.15">
      <c r="A16" s="15"/>
      <c r="C16" s="36"/>
      <c r="D16" s="269" t="s">
        <v>371</v>
      </c>
      <c r="E16" s="310" t="s">
        <v>369</v>
      </c>
      <c r="F16" s="143" t="s">
        <v>374</v>
      </c>
      <c r="G16" s="312"/>
      <c r="H16" s="319"/>
      <c r="I16" s="317"/>
    </row>
    <row r="17" spans="1:9" ht="45" x14ac:dyDescent="0.15">
      <c r="A17" s="15"/>
      <c r="C17" s="36"/>
      <c r="D17" s="269" t="s">
        <v>372</v>
      </c>
      <c r="E17" s="310" t="s">
        <v>370</v>
      </c>
      <c r="F17" s="143" t="s">
        <v>375</v>
      </c>
      <c r="G17" s="270"/>
      <c r="H17" s="319"/>
      <c r="I17" s="317"/>
    </row>
    <row r="18" spans="1:9" ht="67.5" hidden="1" x14ac:dyDescent="0.15">
      <c r="A18" s="15"/>
      <c r="C18" s="36"/>
      <c r="D18" s="143">
        <v>5</v>
      </c>
      <c r="E18" s="191" t="s">
        <v>376</v>
      </c>
      <c r="F18" s="143" t="s">
        <v>378</v>
      </c>
      <c r="G18" s="313"/>
      <c r="H18" s="318"/>
      <c r="I18" s="263" t="s">
        <v>379</v>
      </c>
    </row>
    <row r="19" spans="1:9" ht="33.75" hidden="1" x14ac:dyDescent="0.15">
      <c r="C19" s="36"/>
      <c r="D19" s="143">
        <v>6</v>
      </c>
      <c r="E19" s="191" t="s">
        <v>377</v>
      </c>
      <c r="F19" s="143" t="s">
        <v>71</v>
      </c>
      <c r="G19" s="313"/>
      <c r="H19" s="313"/>
      <c r="I19" s="263" t="s">
        <v>380</v>
      </c>
    </row>
  </sheetData>
  <sheetProtection password="FA9C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 xr:uid="{00000000-0002-0000-0500-000000000000}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500-000001000000}"/>
    <dataValidation type="whole" allowBlank="1" showErrorMessage="1" errorTitle="Ошибка" error="Допускается ввод только неотрицательных целых чисел!" sqref="G15:G16" xr:uid="{00000000-0002-0000-0500-000002000000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 xr:uid="{00000000-0002-0000-0500-000003000000}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6"/>
  <dimension ref="A1:U20"/>
  <sheetViews>
    <sheetView showGridLines="0" topLeftCell="C4" zoomScaleNormal="100" workbookViewId="0"/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3" width="3.7109375" style="34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49" customWidth="1"/>
    <col min="9" max="17" width="10.5703125" style="15"/>
    <col min="18" max="18" width="10.5703125" style="201"/>
    <col min="19" max="16384" width="10.5703125" style="15"/>
  </cols>
  <sheetData>
    <row r="1" spans="1:21" s="149" customFormat="1" ht="15" hidden="1" customHeight="1" x14ac:dyDescent="0.15">
      <c r="C1" s="192"/>
      <c r="G1" s="149">
        <v>4</v>
      </c>
      <c r="R1" s="202"/>
    </row>
    <row r="2" spans="1:21" s="149" customFormat="1" ht="15" hidden="1" customHeight="1" x14ac:dyDescent="0.15">
      <c r="C2" s="192"/>
      <c r="R2" s="202"/>
    </row>
    <row r="3" spans="1:21" s="149" customFormat="1" ht="15" hidden="1" customHeight="1" x14ac:dyDescent="0.15">
      <c r="C3" s="192"/>
      <c r="R3" s="202"/>
    </row>
    <row r="4" spans="1:21" ht="11.25" customHeight="1" x14ac:dyDescent="0.15">
      <c r="A4" s="15"/>
    </row>
    <row r="5" spans="1:21" x14ac:dyDescent="0.15">
      <c r="A5" s="15"/>
      <c r="D5" s="409" t="s">
        <v>258</v>
      </c>
      <c r="E5" s="409"/>
      <c r="F5" s="409"/>
      <c r="G5" s="409"/>
    </row>
    <row r="6" spans="1:21" ht="15" customHeight="1" x14ac:dyDescent="0.15">
      <c r="A6" s="15"/>
      <c r="D6" s="410" t="str">
        <f>IF(org=0,"Не определено",org)</f>
        <v>АО "Урайтеплоэнергия"</v>
      </c>
      <c r="E6" s="410"/>
      <c r="F6" s="410"/>
      <c r="G6" s="410"/>
    </row>
    <row r="7" spans="1:21" s="68" customFormat="1" x14ac:dyDescent="0.15">
      <c r="D7" s="291"/>
      <c r="E7" s="257"/>
      <c r="F7" s="257"/>
      <c r="G7" s="257"/>
      <c r="U7" s="206"/>
    </row>
    <row r="8" spans="1:21" customFormat="1" x14ac:dyDescent="0.15">
      <c r="C8" s="95">
        <v>22</v>
      </c>
      <c r="D8" s="414" t="s">
        <v>244</v>
      </c>
      <c r="E8" s="415"/>
      <c r="F8" s="415"/>
      <c r="G8" s="416"/>
      <c r="U8" s="210"/>
    </row>
    <row r="9" spans="1:21" ht="11.25" customHeight="1" x14ac:dyDescent="0.15">
      <c r="D9" s="406" t="s">
        <v>233</v>
      </c>
      <c r="E9" s="406"/>
      <c r="F9" s="406"/>
      <c r="G9" s="417" t="s">
        <v>234</v>
      </c>
    </row>
    <row r="10" spans="1:21" ht="11.25" customHeight="1" x14ac:dyDescent="0.15">
      <c r="D10" s="271" t="s">
        <v>25</v>
      </c>
      <c r="E10" s="272" t="s">
        <v>257</v>
      </c>
      <c r="F10" s="273" t="s">
        <v>223</v>
      </c>
      <c r="G10" s="418"/>
    </row>
    <row r="11" spans="1:21" ht="12" customHeight="1" x14ac:dyDescent="0.15">
      <c r="D11" s="288" t="s">
        <v>26</v>
      </c>
      <c r="E11" s="274">
        <v>2</v>
      </c>
      <c r="F11" s="275">
        <v>3</v>
      </c>
      <c r="G11" s="276">
        <v>4</v>
      </c>
    </row>
    <row r="12" spans="1:21" x14ac:dyDescent="0.15">
      <c r="D12" s="269">
        <v>1</v>
      </c>
      <c r="E12" s="277" t="s">
        <v>259</v>
      </c>
      <c r="F12" s="299" t="str">
        <f>IF(form_up_date="","",form_up_date)</f>
        <v>30.06.2023</v>
      </c>
      <c r="G12" s="301" t="s">
        <v>260</v>
      </c>
    </row>
    <row r="13" spans="1:21" ht="45" x14ac:dyDescent="0.15">
      <c r="D13" s="269" t="s">
        <v>271</v>
      </c>
      <c r="E13" s="277" t="s">
        <v>261</v>
      </c>
      <c r="F13" s="299" t="s">
        <v>1281</v>
      </c>
      <c r="G13" s="263" t="s">
        <v>333</v>
      </c>
    </row>
    <row r="14" spans="1:21" ht="22.5" x14ac:dyDescent="0.15">
      <c r="D14" s="269" t="s">
        <v>272</v>
      </c>
      <c r="E14" s="277" t="s">
        <v>262</v>
      </c>
      <c r="F14" s="299" t="s">
        <v>1278</v>
      </c>
      <c r="G14" s="301" t="s">
        <v>263</v>
      </c>
    </row>
    <row r="15" spans="1:21" ht="22.5" x14ac:dyDescent="0.15">
      <c r="D15" s="269" t="s">
        <v>273</v>
      </c>
      <c r="E15" s="277" t="s">
        <v>264</v>
      </c>
      <c r="F15" s="300" t="s">
        <v>265</v>
      </c>
      <c r="G15" s="263"/>
    </row>
    <row r="16" spans="1:21" x14ac:dyDescent="0.15">
      <c r="D16" s="143" t="str">
        <f>D15&amp;".1"</f>
        <v>4.1.1</v>
      </c>
      <c r="E16" s="278" t="s">
        <v>3</v>
      </c>
      <c r="F16" s="299" t="str">
        <f>IF(region_name="","",region_name)</f>
        <v>Ханты-Мансийский автономный округ</v>
      </c>
      <c r="G16" s="301" t="s">
        <v>266</v>
      </c>
    </row>
    <row r="17" spans="1:7" ht="22.5" x14ac:dyDescent="0.15">
      <c r="D17" s="269" t="s">
        <v>274</v>
      </c>
      <c r="E17" s="279" t="s">
        <v>267</v>
      </c>
      <c r="F17" s="299" t="s">
        <v>1237</v>
      </c>
      <c r="G17" s="305" t="s">
        <v>268</v>
      </c>
    </row>
    <row r="18" spans="1:7" ht="56.25" x14ac:dyDescent="0.15">
      <c r="D18" s="269" t="s">
        <v>275</v>
      </c>
      <c r="E18" s="280" t="s">
        <v>269</v>
      </c>
      <c r="F18" s="299" t="s">
        <v>1282</v>
      </c>
      <c r="G18" s="287" t="s">
        <v>332</v>
      </c>
    </row>
    <row r="19" spans="1:7" x14ac:dyDescent="0.15">
      <c r="A19" s="15"/>
      <c r="D19" s="281"/>
      <c r="E19" s="282"/>
      <c r="F19" s="283"/>
      <c r="G19" s="284"/>
    </row>
    <row r="20" spans="1:7" x14ac:dyDescent="0.15">
      <c r="A20" s="15"/>
      <c r="D20" s="285"/>
      <c r="E20" s="413" t="s">
        <v>270</v>
      </c>
      <c r="F20" s="413"/>
      <c r="G20" s="28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2"/>
  <dimension ref="A1:U20"/>
  <sheetViews>
    <sheetView showGridLines="0" topLeftCell="C4" zoomScaleNormal="100" workbookViewId="0"/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3" width="3.7109375" style="34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49" customWidth="1"/>
    <col min="9" max="17" width="10.5703125" style="15"/>
    <col min="18" max="18" width="10.5703125" style="201"/>
    <col min="19" max="16384" width="10.5703125" style="15"/>
  </cols>
  <sheetData>
    <row r="1" spans="1:21" s="149" customFormat="1" ht="15" hidden="1" customHeight="1" x14ac:dyDescent="0.15">
      <c r="C1" s="192"/>
      <c r="G1" s="149">
        <v>4</v>
      </c>
      <c r="R1" s="202"/>
    </row>
    <row r="2" spans="1:21" s="149" customFormat="1" ht="15" hidden="1" customHeight="1" x14ac:dyDescent="0.15">
      <c r="C2" s="192"/>
      <c r="R2" s="202"/>
    </row>
    <row r="3" spans="1:21" s="149" customFormat="1" ht="15" hidden="1" customHeight="1" x14ac:dyDescent="0.15">
      <c r="C3" s="192"/>
      <c r="R3" s="202"/>
    </row>
    <row r="4" spans="1:21" ht="11.25" customHeight="1" x14ac:dyDescent="0.15">
      <c r="A4" s="15"/>
    </row>
    <row r="5" spans="1:21" x14ac:dyDescent="0.15">
      <c r="A5" s="15"/>
      <c r="D5" s="409" t="s">
        <v>258</v>
      </c>
      <c r="E5" s="409"/>
      <c r="F5" s="409"/>
      <c r="G5" s="409"/>
    </row>
    <row r="6" spans="1:21" ht="15" customHeight="1" x14ac:dyDescent="0.15">
      <c r="A6" s="15"/>
      <c r="D6" s="410" t="str">
        <f>IF(org=0,"Не определено",org)</f>
        <v>АО "Урайтеплоэнергия"</v>
      </c>
      <c r="E6" s="410"/>
      <c r="F6" s="410"/>
      <c r="G6" s="410"/>
    </row>
    <row r="7" spans="1:21" s="68" customFormat="1" x14ac:dyDescent="0.15">
      <c r="D7" s="291"/>
      <c r="E7" s="257"/>
      <c r="F7" s="257"/>
      <c r="G7" s="257"/>
      <c r="U7" s="206"/>
    </row>
    <row r="8" spans="1:21" customFormat="1" x14ac:dyDescent="0.15">
      <c r="C8" s="95">
        <v>22</v>
      </c>
      <c r="D8" s="414" t="s">
        <v>244</v>
      </c>
      <c r="E8" s="415"/>
      <c r="F8" s="415"/>
      <c r="G8" s="416"/>
      <c r="U8" s="210"/>
    </row>
    <row r="9" spans="1:21" ht="11.25" customHeight="1" x14ac:dyDescent="0.15">
      <c r="D9" s="406" t="s">
        <v>233</v>
      </c>
      <c r="E9" s="406"/>
      <c r="F9" s="406"/>
      <c r="G9" s="417" t="s">
        <v>234</v>
      </c>
    </row>
    <row r="10" spans="1:21" ht="11.25" customHeight="1" x14ac:dyDescent="0.15">
      <c r="D10" s="271" t="s">
        <v>25</v>
      </c>
      <c r="E10" s="272" t="s">
        <v>257</v>
      </c>
      <c r="F10" s="273" t="s">
        <v>223</v>
      </c>
      <c r="G10" s="418"/>
    </row>
    <row r="11" spans="1:21" ht="12" customHeight="1" x14ac:dyDescent="0.15">
      <c r="D11" s="288" t="s">
        <v>26</v>
      </c>
      <c r="E11" s="274">
        <v>2</v>
      </c>
      <c r="F11" s="275">
        <v>3</v>
      </c>
      <c r="G11" s="276">
        <v>4</v>
      </c>
    </row>
    <row r="12" spans="1:21" x14ac:dyDescent="0.15">
      <c r="D12" s="269">
        <v>1</v>
      </c>
      <c r="E12" s="277" t="s">
        <v>259</v>
      </c>
      <c r="F12" s="299" t="str">
        <f>IF(form_up_date="","",form_up_date)</f>
        <v>30.06.2023</v>
      </c>
      <c r="G12" s="301" t="s">
        <v>260</v>
      </c>
    </row>
    <row r="13" spans="1:21" ht="45" x14ac:dyDescent="0.15">
      <c r="D13" s="269" t="s">
        <v>271</v>
      </c>
      <c r="E13" s="277" t="s">
        <v>261</v>
      </c>
      <c r="F13" s="299" t="s">
        <v>1281</v>
      </c>
      <c r="G13" s="263" t="s">
        <v>333</v>
      </c>
    </row>
    <row r="14" spans="1:21" ht="22.5" x14ac:dyDescent="0.15">
      <c r="D14" s="269" t="s">
        <v>272</v>
      </c>
      <c r="E14" s="277" t="s">
        <v>262</v>
      </c>
      <c r="F14" s="299" t="s">
        <v>1278</v>
      </c>
      <c r="G14" s="301" t="s">
        <v>263</v>
      </c>
    </row>
    <row r="15" spans="1:21" ht="22.5" x14ac:dyDescent="0.15">
      <c r="D15" s="269" t="s">
        <v>273</v>
      </c>
      <c r="E15" s="277" t="s">
        <v>264</v>
      </c>
      <c r="F15" s="300" t="s">
        <v>265</v>
      </c>
      <c r="G15" s="263"/>
    </row>
    <row r="16" spans="1:21" x14ac:dyDescent="0.15">
      <c r="D16" s="143" t="str">
        <f>D15&amp;".1"</f>
        <v>4.1.1</v>
      </c>
      <c r="E16" s="278" t="s">
        <v>3</v>
      </c>
      <c r="F16" s="299" t="str">
        <f>IF(region_name="","",region_name)</f>
        <v>Ханты-Мансийский автономный округ</v>
      </c>
      <c r="G16" s="301" t="s">
        <v>266</v>
      </c>
    </row>
    <row r="17" spans="1:7" ht="22.5" x14ac:dyDescent="0.15">
      <c r="D17" s="269" t="s">
        <v>274</v>
      </c>
      <c r="E17" s="279" t="s">
        <v>267</v>
      </c>
      <c r="F17" s="299" t="s">
        <v>1237</v>
      </c>
      <c r="G17" s="305" t="s">
        <v>268</v>
      </c>
    </row>
    <row r="18" spans="1:7" ht="56.25" x14ac:dyDescent="0.15">
      <c r="D18" s="269" t="s">
        <v>275</v>
      </c>
      <c r="E18" s="280" t="s">
        <v>269</v>
      </c>
      <c r="F18" s="299" t="s">
        <v>1282</v>
      </c>
      <c r="G18" s="287" t="s">
        <v>332</v>
      </c>
    </row>
    <row r="19" spans="1:7" x14ac:dyDescent="0.15">
      <c r="A19" s="15"/>
      <c r="D19" s="281"/>
      <c r="E19" s="282"/>
      <c r="F19" s="283"/>
      <c r="G19" s="284"/>
    </row>
    <row r="20" spans="1:7" x14ac:dyDescent="0.15">
      <c r="A20" s="15"/>
      <c r="D20" s="285"/>
      <c r="E20" s="413" t="s">
        <v>270</v>
      </c>
      <c r="F20" s="413"/>
      <c r="G20" s="28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7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1">
    <pageSetUpPr fitToPage="1"/>
  </sheetPr>
  <dimension ref="A1:R22"/>
  <sheetViews>
    <sheetView showGridLines="0" topLeftCell="C11" zoomScaleNormal="100" workbookViewId="0">
      <selection activeCell="G17" sqref="G17"/>
    </sheetView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3" width="4.7109375" style="34" customWidth="1"/>
    <col min="4" max="4" width="6.28515625" style="15" customWidth="1"/>
    <col min="5" max="5" width="36.7109375" style="15" customWidth="1"/>
    <col min="6" max="6" width="9.5703125" style="15" customWidth="1"/>
    <col min="7" max="7" width="40.7109375" style="15" customWidth="1"/>
    <col min="8" max="8" width="93.42578125" style="149" customWidth="1"/>
    <col min="9" max="17" width="10.5703125" style="15"/>
    <col min="18" max="18" width="10.5703125" style="201"/>
    <col min="19" max="16384" width="10.5703125" style="15"/>
  </cols>
  <sheetData>
    <row r="1" spans="1:18" s="149" customFormat="1" ht="15" hidden="1" customHeight="1" x14ac:dyDescent="0.15">
      <c r="C1" s="192"/>
      <c r="G1" s="149">
        <v>4</v>
      </c>
      <c r="R1" s="202"/>
    </row>
    <row r="2" spans="1:18" ht="56.25" hidden="1" x14ac:dyDescent="0.15">
      <c r="D2" s="269"/>
      <c r="E2" s="298"/>
      <c r="F2" s="143" t="s">
        <v>71</v>
      </c>
      <c r="G2" s="270"/>
      <c r="H2" s="263" t="s">
        <v>344</v>
      </c>
    </row>
    <row r="3" spans="1:18" s="149" customFormat="1" ht="15" hidden="1" customHeight="1" x14ac:dyDescent="0.15">
      <c r="C3" s="192"/>
      <c r="R3" s="202"/>
    </row>
    <row r="4" spans="1:18" ht="11.25" customHeight="1" x14ac:dyDescent="0.15"/>
    <row r="5" spans="1:18" ht="36.75" customHeight="1" x14ac:dyDescent="0.15">
      <c r="D5" s="409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09"/>
      <c r="F5" s="409"/>
      <c r="G5" s="409"/>
    </row>
    <row r="6" spans="1:18" ht="15" customHeight="1" x14ac:dyDescent="0.15">
      <c r="D6" s="410" t="str">
        <f>IF(org=0,"Не определено",org)</f>
        <v>АО "Урайтеплоэнергия"</v>
      </c>
      <c r="E6" s="410"/>
      <c r="F6" s="410"/>
      <c r="G6" s="410"/>
    </row>
    <row r="7" spans="1:18" ht="11.25" customHeight="1" x14ac:dyDescent="0.15">
      <c r="G7" s="149">
        <v>22</v>
      </c>
    </row>
    <row r="8" spans="1:18" ht="123.75" x14ac:dyDescent="0.15">
      <c r="D8" s="365" t="s">
        <v>25</v>
      </c>
      <c r="E8" s="411" t="s">
        <v>257</v>
      </c>
      <c r="F8" s="411" t="s">
        <v>159</v>
      </c>
      <c r="G8" s="323" t="s">
        <v>1280</v>
      </c>
      <c r="H8" s="405" t="s">
        <v>234</v>
      </c>
    </row>
    <row r="9" spans="1:18" ht="21" customHeight="1" x14ac:dyDescent="0.15">
      <c r="D9" s="365"/>
      <c r="E9" s="411"/>
      <c r="F9" s="411"/>
      <c r="G9" s="265" t="s">
        <v>223</v>
      </c>
      <c r="H9" s="406"/>
    </row>
    <row r="10" spans="1:18" ht="11.25" hidden="1" customHeight="1" x14ac:dyDescent="0.15">
      <c r="D10" s="66" t="s">
        <v>26</v>
      </c>
      <c r="E10" s="66" t="s">
        <v>0</v>
      </c>
      <c r="F10" s="66" t="s">
        <v>1</v>
      </c>
      <c r="G10" s="193" t="str">
        <f>G1&amp;".1"</f>
        <v>4.1</v>
      </c>
      <c r="H10" s="263"/>
    </row>
    <row r="11" spans="1:18" ht="22.5" x14ac:dyDescent="0.15">
      <c r="A11" s="15"/>
      <c r="C11" s="36"/>
      <c r="D11" s="143">
        <v>1</v>
      </c>
      <c r="E11" s="190" t="s">
        <v>160</v>
      </c>
      <c r="F11" s="143" t="s">
        <v>255</v>
      </c>
      <c r="G11" s="266">
        <v>0</v>
      </c>
      <c r="H11" s="263" t="s">
        <v>341</v>
      </c>
    </row>
    <row r="12" spans="1:18" ht="22.5" x14ac:dyDescent="0.15">
      <c r="A12" s="15"/>
      <c r="C12" s="36"/>
      <c r="D12" s="143">
        <v>2</v>
      </c>
      <c r="E12" s="191" t="s">
        <v>161</v>
      </c>
      <c r="F12" s="143" t="s">
        <v>255</v>
      </c>
      <c r="G12" s="266">
        <v>0</v>
      </c>
      <c r="H12" s="263" t="s">
        <v>342</v>
      </c>
    </row>
    <row r="13" spans="1:18" ht="22.5" x14ac:dyDescent="0.15">
      <c r="A13" s="15"/>
      <c r="C13" s="36"/>
      <c r="D13" s="143">
        <v>3</v>
      </c>
      <c r="E13" s="191" t="s">
        <v>171</v>
      </c>
      <c r="F13" s="143" t="s">
        <v>255</v>
      </c>
      <c r="G13" s="266">
        <v>0</v>
      </c>
      <c r="H13" s="263" t="s">
        <v>343</v>
      </c>
    </row>
    <row r="14" spans="1:18" ht="45" x14ac:dyDescent="0.15">
      <c r="A14" s="15"/>
      <c r="C14" s="36"/>
      <c r="D14" s="143">
        <v>4</v>
      </c>
      <c r="E14" s="191" t="s">
        <v>254</v>
      </c>
      <c r="F14" s="143" t="s">
        <v>265</v>
      </c>
      <c r="G14" s="295"/>
      <c r="H14" s="263" t="s">
        <v>346</v>
      </c>
    </row>
    <row r="15" spans="1:18" ht="67.5" x14ac:dyDescent="0.15">
      <c r="A15" s="15"/>
      <c r="C15" s="36"/>
      <c r="D15" s="143">
        <v>5</v>
      </c>
      <c r="E15" s="191" t="s">
        <v>340</v>
      </c>
      <c r="F15" s="143" t="s">
        <v>71</v>
      </c>
      <c r="G15" s="267">
        <f>SUM(G16:G22)</f>
        <v>62.836640999999993</v>
      </c>
      <c r="H15" s="263" t="s">
        <v>345</v>
      </c>
    </row>
    <row r="16" spans="1:18" ht="15" hidden="1" customHeight="1" x14ac:dyDescent="0.15">
      <c r="D16" s="15" t="s">
        <v>256</v>
      </c>
      <c r="E16" s="189"/>
    </row>
    <row r="17" spans="1:18" ht="56.25" x14ac:dyDescent="0.15">
      <c r="C17" s="36"/>
      <c r="D17" s="269" t="s">
        <v>283</v>
      </c>
      <c r="E17" s="297" t="s">
        <v>1288</v>
      </c>
      <c r="F17" s="143" t="s">
        <v>71</v>
      </c>
      <c r="G17" s="270">
        <v>38.793151999999999</v>
      </c>
      <c r="H17" s="263" t="s">
        <v>344</v>
      </c>
    </row>
    <row r="18" spans="1:18" ht="56.25" x14ac:dyDescent="0.15">
      <c r="C18" s="36" t="s">
        <v>1283</v>
      </c>
      <c r="D18" s="269" t="s">
        <v>1284</v>
      </c>
      <c r="E18" s="297" t="s">
        <v>1289</v>
      </c>
      <c r="F18" s="143" t="s">
        <v>71</v>
      </c>
      <c r="G18" s="270">
        <v>18.170843999999999</v>
      </c>
      <c r="H18" s="263" t="s">
        <v>344</v>
      </c>
    </row>
    <row r="19" spans="1:18" ht="56.25" x14ac:dyDescent="0.15">
      <c r="C19" s="36" t="s">
        <v>1283</v>
      </c>
      <c r="D19" s="269" t="s">
        <v>1285</v>
      </c>
      <c r="E19" s="297" t="s">
        <v>1290</v>
      </c>
      <c r="F19" s="143" t="s">
        <v>71</v>
      </c>
      <c r="G19" s="270">
        <v>5.6266449999999999</v>
      </c>
      <c r="H19" s="263" t="s">
        <v>344</v>
      </c>
    </row>
    <row r="20" spans="1:18" ht="56.25" x14ac:dyDescent="0.15">
      <c r="C20" s="36" t="s">
        <v>1283</v>
      </c>
      <c r="D20" s="269" t="s">
        <v>1286</v>
      </c>
      <c r="E20" s="297" t="s">
        <v>1291</v>
      </c>
      <c r="F20" s="143" t="s">
        <v>71</v>
      </c>
      <c r="G20" s="270">
        <v>8.2000000000000003E-2</v>
      </c>
      <c r="H20" s="263" t="s">
        <v>344</v>
      </c>
    </row>
    <row r="21" spans="1:18" ht="56.25" x14ac:dyDescent="0.15">
      <c r="C21" s="36" t="s">
        <v>1283</v>
      </c>
      <c r="D21" s="269" t="s">
        <v>1287</v>
      </c>
      <c r="E21" s="297" t="s">
        <v>1292</v>
      </c>
      <c r="F21" s="143" t="s">
        <v>71</v>
      </c>
      <c r="G21" s="270">
        <v>0.16400000000000001</v>
      </c>
      <c r="H21" s="263" t="s">
        <v>344</v>
      </c>
    </row>
    <row r="22" spans="1:18" ht="11.25" x14ac:dyDescent="0.15">
      <c r="A22" s="15"/>
      <c r="C22" s="15"/>
      <c r="D22" s="231"/>
      <c r="E22" s="151" t="s">
        <v>347</v>
      </c>
      <c r="F22" s="264"/>
      <c r="G22" s="264"/>
      <c r="H22" s="268"/>
      <c r="R22" s="15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:E21" xr:uid="{00000000-0002-0000-0800-000000000000}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800-000001000000}"/>
    <dataValidation type="whole" allowBlank="1" showErrorMessage="1" errorTitle="Ошибка" error="Допускается ввод только неотрицательных целых чисел!" sqref="G11:G13" xr:uid="{00000000-0002-0000-08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:G21" xr:uid="{00000000-0002-0000-0800-000003000000}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9" customWidth="1"/>
    <col min="4" max="4" width="6.28515625" style="7" customWidth="1"/>
    <col min="5" max="5" width="73.7109375" style="7" customWidth="1"/>
    <col min="6" max="20" width="9.140625" style="7"/>
    <col min="21" max="21" width="9.140625" style="208"/>
    <col min="22" max="16384" width="9.140625" style="7"/>
  </cols>
  <sheetData>
    <row r="1" spans="3:9" hidden="1" x14ac:dyDescent="0.2"/>
    <row r="2" spans="3:9" hidden="1" x14ac:dyDescent="0.2"/>
    <row r="3" spans="3:9" hidden="1" x14ac:dyDescent="0.2"/>
    <row r="4" spans="3:9" hidden="1" x14ac:dyDescent="0.2"/>
    <row r="5" spans="3:9" hidden="1" x14ac:dyDescent="0.2"/>
    <row r="6" spans="3:9" ht="10.5" customHeight="1" x14ac:dyDescent="0.2"/>
    <row r="7" spans="3:9" ht="20.100000000000001" customHeight="1" x14ac:dyDescent="0.2">
      <c r="D7" s="419" t="s">
        <v>162</v>
      </c>
      <c r="E7" s="419"/>
    </row>
    <row r="8" spans="3:9" ht="15" customHeight="1" x14ac:dyDescent="0.2">
      <c r="D8" s="420" t="str">
        <f>IF(org=0,"Не определено",org)</f>
        <v>АО "Урайтеплоэнергия"</v>
      </c>
      <c r="E8" s="420"/>
    </row>
    <row r="9" spans="3:9" ht="6.95" customHeight="1" x14ac:dyDescent="0.2"/>
    <row r="10" spans="3:9" ht="22.5" customHeight="1" x14ac:dyDescent="0.2">
      <c r="D10" s="46" t="s">
        <v>25</v>
      </c>
      <c r="E10" s="45" t="s">
        <v>121</v>
      </c>
    </row>
    <row r="11" spans="3:9" ht="11.25" customHeight="1" x14ac:dyDescent="0.2">
      <c r="D11" s="66" t="s">
        <v>26</v>
      </c>
      <c r="E11" s="66" t="s">
        <v>0</v>
      </c>
    </row>
    <row r="12" spans="3:9" ht="15" hidden="1" customHeight="1" x14ac:dyDescent="0.2">
      <c r="D12" s="69">
        <v>0</v>
      </c>
      <c r="E12" s="47"/>
    </row>
    <row r="13" spans="3:9" ht="14.1" customHeight="1" x14ac:dyDescent="0.2">
      <c r="C13" s="70"/>
      <c r="D13" s="69">
        <v>1</v>
      </c>
      <c r="E13" s="48"/>
    </row>
    <row r="14" spans="3:9" ht="15" customHeight="1" x14ac:dyDescent="0.2">
      <c r="D14" s="73"/>
      <c r="E14" s="74" t="s">
        <v>172</v>
      </c>
    </row>
    <row r="15" spans="3:9" ht="11.25" customHeight="1" x14ac:dyDescent="0.2"/>
    <row r="16" spans="3:9" x14ac:dyDescent="0.2">
      <c r="D16" s="125"/>
      <c r="E16" s="71"/>
      <c r="F16" s="71"/>
      <c r="G16" s="72"/>
      <c r="H16" s="72"/>
      <c r="I16" s="72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9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9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9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9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9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18" hidden="1" customWidth="1"/>
    <col min="2" max="2" width="9.140625" style="219" hidden="1" customWidth="1"/>
    <col min="3" max="3" width="3.7109375" style="220" customWidth="1"/>
    <col min="4" max="4" width="7" style="219" bestFit="1" customWidth="1"/>
    <col min="5" max="5" width="11.28515625" style="219" customWidth="1"/>
    <col min="6" max="6" width="41" style="219" customWidth="1"/>
    <col min="7" max="7" width="18" style="219" customWidth="1"/>
    <col min="8" max="8" width="13.140625" style="219" customWidth="1"/>
    <col min="9" max="9" width="11.42578125" style="219" customWidth="1"/>
    <col min="10" max="10" width="42.140625" style="219" customWidth="1"/>
    <col min="11" max="11" width="115.7109375" style="219" customWidth="1"/>
    <col min="12" max="12" width="3.7109375" style="219" customWidth="1"/>
    <col min="13" max="16384" width="9.140625" style="219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5" customFormat="1" ht="22.5" x14ac:dyDescent="0.15">
      <c r="A5" s="29"/>
      <c r="C5" s="36"/>
      <c r="D5" s="424" t="s">
        <v>232</v>
      </c>
      <c r="E5" s="424"/>
      <c r="F5" s="424"/>
      <c r="G5" s="424"/>
      <c r="H5" s="424"/>
      <c r="I5" s="424"/>
      <c r="J5" s="424"/>
      <c r="K5" s="221"/>
    </row>
    <row r="6" spans="1:14" ht="3" hidden="1" customHeight="1" x14ac:dyDescent="0.15">
      <c r="D6" s="236"/>
      <c r="E6" s="236"/>
      <c r="G6" s="236"/>
      <c r="H6" s="236"/>
      <c r="I6" s="236"/>
      <c r="J6" s="236"/>
      <c r="K6" s="236"/>
    </row>
    <row r="7" spans="1:14" s="218" customFormat="1" ht="3" customHeight="1" x14ac:dyDescent="0.15">
      <c r="B7" s="219"/>
      <c r="C7" s="220"/>
      <c r="D7" s="237"/>
      <c r="E7" s="237"/>
      <c r="G7" s="237"/>
      <c r="H7" s="237"/>
      <c r="I7" s="237"/>
      <c r="J7" s="237"/>
      <c r="K7" s="237"/>
      <c r="L7" s="238"/>
    </row>
    <row r="8" spans="1:14" x14ac:dyDescent="0.15">
      <c r="D8" s="425" t="s">
        <v>233</v>
      </c>
      <c r="E8" s="425"/>
      <c r="F8" s="425"/>
      <c r="G8" s="425"/>
      <c r="H8" s="425"/>
      <c r="I8" s="425"/>
      <c r="J8" s="425"/>
      <c r="K8" s="425" t="s">
        <v>234</v>
      </c>
    </row>
    <row r="9" spans="1:14" x14ac:dyDescent="0.15">
      <c r="D9" s="425" t="s">
        <v>25</v>
      </c>
      <c r="E9" s="425" t="s">
        <v>235</v>
      </c>
      <c r="F9" s="425"/>
      <c r="G9" s="425" t="s">
        <v>236</v>
      </c>
      <c r="H9" s="425"/>
      <c r="I9" s="425"/>
      <c r="J9" s="425"/>
      <c r="K9" s="425"/>
    </row>
    <row r="10" spans="1:14" ht="22.5" x14ac:dyDescent="0.15">
      <c r="D10" s="425"/>
      <c r="E10" s="216" t="s">
        <v>237</v>
      </c>
      <c r="F10" s="216" t="s">
        <v>148</v>
      </c>
      <c r="G10" s="216" t="s">
        <v>148</v>
      </c>
      <c r="H10" s="216" t="s">
        <v>237</v>
      </c>
      <c r="I10" s="216" t="s">
        <v>238</v>
      </c>
      <c r="J10" s="216" t="s">
        <v>239</v>
      </c>
      <c r="K10" s="425"/>
    </row>
    <row r="11" spans="1:14" ht="12" customHeight="1" x14ac:dyDescent="0.15">
      <c r="D11" s="66" t="s">
        <v>26</v>
      </c>
      <c r="E11" s="66" t="s">
        <v>0</v>
      </c>
      <c r="F11" s="66" t="s">
        <v>1</v>
      </c>
      <c r="G11" s="66" t="s">
        <v>2</v>
      </c>
      <c r="H11" s="66" t="s">
        <v>12</v>
      </c>
      <c r="I11" s="66" t="s">
        <v>13</v>
      </c>
      <c r="J11" s="66" t="s">
        <v>31</v>
      </c>
      <c r="K11" s="66" t="s">
        <v>32</v>
      </c>
    </row>
    <row r="12" spans="1:14" s="123" customFormat="1" ht="58.5" customHeight="1" x14ac:dyDescent="0.15">
      <c r="A12" s="222" t="s">
        <v>1</v>
      </c>
      <c r="B12" s="123" t="s">
        <v>144</v>
      </c>
      <c r="C12" s="223"/>
      <c r="D12" s="224" t="s">
        <v>26</v>
      </c>
      <c r="E12" s="225"/>
      <c r="F12" s="226"/>
      <c r="G12" s="226"/>
      <c r="H12" s="226"/>
      <c r="I12" s="227"/>
      <c r="J12" s="228"/>
      <c r="K12" s="421" t="s">
        <v>240</v>
      </c>
      <c r="M12" s="229" t="str">
        <f>IF(ISERROR(INDEX(kind_of_nameforms,MATCH(E12,kind_of_forms,0),1)),"",INDEX(kind_of_nameforms,MATCH(E12,kind_of_forms,0),1))</f>
        <v/>
      </c>
      <c r="N12" s="230"/>
    </row>
    <row r="13" spans="1:14" ht="15" customHeight="1" x14ac:dyDescent="0.15">
      <c r="A13" s="219"/>
      <c r="C13" s="219"/>
      <c r="D13" s="231"/>
      <c r="E13" s="232" t="s">
        <v>172</v>
      </c>
      <c r="F13" s="233"/>
      <c r="G13" s="233"/>
      <c r="H13" s="233"/>
      <c r="I13" s="233"/>
      <c r="J13" s="234"/>
      <c r="K13" s="422"/>
    </row>
    <row r="14" spans="1:14" ht="3" customHeight="1" x14ac:dyDescent="0.15">
      <c r="A14" s="219"/>
      <c r="C14" s="219"/>
    </row>
    <row r="15" spans="1:14" ht="27.75" customHeight="1" x14ac:dyDescent="0.15">
      <c r="E15" s="423" t="s">
        <v>241</v>
      </c>
      <c r="F15" s="423"/>
      <c r="G15" s="423"/>
      <c r="H15" s="423"/>
      <c r="I15" s="423"/>
      <c r="J15" s="423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A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A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A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A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5" customWidth="1"/>
    <col min="4" max="4" width="6.28515625" style="7" customWidth="1"/>
    <col min="5" max="5" width="94.85546875" style="7" customWidth="1"/>
    <col min="6" max="11" width="9.140625" style="7"/>
    <col min="12" max="12" width="9.140625" style="208"/>
    <col min="13" max="16384" width="9.140625" style="7"/>
  </cols>
  <sheetData>
    <row r="1" spans="4:5" hidden="1" x14ac:dyDescent="0.2"/>
    <row r="2" spans="4:5" hidden="1" x14ac:dyDescent="0.2"/>
    <row r="3" spans="4:5" hidden="1" x14ac:dyDescent="0.2"/>
    <row r="4" spans="4:5" hidden="1" x14ac:dyDescent="0.2"/>
    <row r="5" spans="4:5" hidden="1" x14ac:dyDescent="0.2"/>
    <row r="6" spans="4:5" ht="10.5" customHeight="1" x14ac:dyDescent="0.2"/>
    <row r="7" spans="4:5" ht="20.100000000000001" customHeight="1" x14ac:dyDescent="0.2">
      <c r="D7" s="426" t="s">
        <v>6</v>
      </c>
      <c r="E7" s="426"/>
    </row>
    <row r="8" spans="4:5" ht="15" customHeight="1" x14ac:dyDescent="0.2">
      <c r="D8" s="420" t="str">
        <f>IF(org=0,"Не определено",org)</f>
        <v>АО "Урайтеплоэнергия"</v>
      </c>
      <c r="E8" s="420"/>
    </row>
    <row r="9" spans="4:5" ht="6.95" customHeight="1" x14ac:dyDescent="0.2"/>
    <row r="10" spans="4:5" ht="22.5" customHeight="1" x14ac:dyDescent="0.2">
      <c r="D10" s="46" t="s">
        <v>25</v>
      </c>
      <c r="E10" s="45" t="s">
        <v>29</v>
      </c>
    </row>
    <row r="11" spans="4:5" ht="11.25" customHeight="1" x14ac:dyDescent="0.2">
      <c r="D11" s="66" t="s">
        <v>26</v>
      </c>
      <c r="E11" s="66" t="s">
        <v>0</v>
      </c>
    </row>
    <row r="12" spans="4:5" ht="15" hidden="1" customHeight="1" x14ac:dyDescent="0.2">
      <c r="D12" s="69">
        <v>0</v>
      </c>
      <c r="E12" s="47"/>
    </row>
    <row r="13" spans="4:5" ht="15" customHeight="1" x14ac:dyDescent="0.2">
      <c r="D13" s="73"/>
      <c r="E13" s="74" t="s">
        <v>30</v>
      </c>
    </row>
  </sheetData>
  <sheetProtection algorithmName="SHA-512" hashValue="A77KVii1omgygETyh1+y86ekVxSZig3/AkXcVkF5Xzk4Eeb8i88Ff7fhcJ3lEhjD5Dy1wyH3padTobO+Z1BpHA==" saltValue="7+WCH6JtLl0ED/Mlrxm/tA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B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Check"/>
  <dimension ref="B1:E4"/>
  <sheetViews>
    <sheetView showGridLines="0" zoomScaleNormal="100" workbookViewId="0"/>
  </sheetViews>
  <sheetFormatPr defaultRowHeight="11.25" x14ac:dyDescent="0.15"/>
  <cols>
    <col min="1" max="1" width="3.7109375" style="7" customWidth="1"/>
    <col min="2" max="3" width="29.7109375" style="7" customWidth="1"/>
    <col min="4" max="4" width="80.7109375" style="7" customWidth="1"/>
    <col min="5" max="5" width="17.7109375" style="7" customWidth="1"/>
    <col min="6" max="16384" width="9.140625" style="7"/>
  </cols>
  <sheetData>
    <row r="1" spans="2:5" ht="10.5" customHeight="1" x14ac:dyDescent="0.15"/>
    <row r="2" spans="2:5" ht="20.100000000000001" customHeight="1" x14ac:dyDescent="0.15">
      <c r="B2" s="427" t="s">
        <v>7</v>
      </c>
      <c r="C2" s="427"/>
      <c r="D2" s="427"/>
      <c r="E2" s="427"/>
    </row>
    <row r="3" spans="2:5" ht="6.95" customHeight="1" x14ac:dyDescent="0.15"/>
    <row r="4" spans="2:5" ht="21.75" customHeight="1" x14ac:dyDescent="0.15">
      <c r="B4" s="159" t="s">
        <v>118</v>
      </c>
      <c r="C4" s="159" t="s">
        <v>119</v>
      </c>
      <c r="D4" s="159" t="s">
        <v>24</v>
      </c>
      <c r="E4" s="158" t="s">
        <v>16</v>
      </c>
    </row>
  </sheetData>
  <sheetProtection password="FA9C" sheet="1" objects="1" scenarios="1" formatColumns="0" formatRows="0" autoFilter="0"/>
  <autoFilter ref="B4:E4" xr:uid="{00000000-0009-0000-0000-00000C000000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odProv">
    <tabColor rgb="FFFFCC99"/>
  </sheetPr>
  <dimension ref="A1"/>
  <sheetViews>
    <sheetView showGridLines="0" workbookViewId="0"/>
  </sheetViews>
  <sheetFormatPr defaultRowHeight="11.25" x14ac:dyDescent="0.15"/>
  <cols>
    <col min="1" max="16384" width="9.140625" style="308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23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llSheetsInThisWorkbook">
    <tabColor indexed="47"/>
  </sheetPr>
  <dimension ref="A1:B40"/>
  <sheetViews>
    <sheetView showGridLines="0" zoomScaleNormal="100" workbookViewId="0"/>
  </sheetViews>
  <sheetFormatPr defaultRowHeight="11.25" x14ac:dyDescent="0.15"/>
  <cols>
    <col min="1" max="1" width="36.28515625" customWidth="1"/>
    <col min="2" max="2" width="21.140625" customWidth="1"/>
    <col min="3" max="16384" width="9.140625" style="51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87</v>
      </c>
    </row>
    <row r="3" spans="1:2" x14ac:dyDescent="0.15">
      <c r="A3" t="s">
        <v>75</v>
      </c>
      <c r="B3" t="s">
        <v>82</v>
      </c>
    </row>
    <row r="4" spans="1:2" x14ac:dyDescent="0.15">
      <c r="A4" t="s">
        <v>11</v>
      </c>
      <c r="B4" t="s">
        <v>77</v>
      </c>
    </row>
    <row r="5" spans="1:2" x14ac:dyDescent="0.15">
      <c r="A5" t="s">
        <v>153</v>
      </c>
      <c r="B5" t="s">
        <v>78</v>
      </c>
    </row>
    <row r="6" spans="1:2" x14ac:dyDescent="0.15">
      <c r="A6" t="s">
        <v>154</v>
      </c>
      <c r="B6" t="s">
        <v>138</v>
      </c>
    </row>
    <row r="7" spans="1:2" x14ac:dyDescent="0.15">
      <c r="A7" t="s">
        <v>381</v>
      </c>
      <c r="B7" t="s">
        <v>81</v>
      </c>
    </row>
    <row r="8" spans="1:2" x14ac:dyDescent="0.15">
      <c r="A8" t="s">
        <v>382</v>
      </c>
      <c r="B8" t="s">
        <v>79</v>
      </c>
    </row>
    <row r="9" spans="1:2" x14ac:dyDescent="0.15">
      <c r="A9" t="s">
        <v>348</v>
      </c>
      <c r="B9" t="s">
        <v>80</v>
      </c>
    </row>
    <row r="10" spans="1:2" x14ac:dyDescent="0.15">
      <c r="A10" t="s">
        <v>124</v>
      </c>
      <c r="B10" t="s">
        <v>89</v>
      </c>
    </row>
    <row r="11" spans="1:2" x14ac:dyDescent="0.15">
      <c r="A11" t="s">
        <v>280</v>
      </c>
      <c r="B11" t="s">
        <v>90</v>
      </c>
    </row>
    <row r="12" spans="1:2" x14ac:dyDescent="0.15">
      <c r="A12" t="s">
        <v>6</v>
      </c>
      <c r="B12" t="s">
        <v>91</v>
      </c>
    </row>
    <row r="13" spans="1:2" x14ac:dyDescent="0.15">
      <c r="A13" t="s">
        <v>76</v>
      </c>
      <c r="B13" t="s">
        <v>125</v>
      </c>
    </row>
    <row r="14" spans="1:2" x14ac:dyDescent="0.15">
      <c r="B14" t="s">
        <v>281</v>
      </c>
    </row>
    <row r="15" spans="1:2" x14ac:dyDescent="0.15">
      <c r="B15" t="s">
        <v>383</v>
      </c>
    </row>
    <row r="16" spans="1:2" x14ac:dyDescent="0.15">
      <c r="B16" t="s">
        <v>163</v>
      </c>
    </row>
    <row r="17" spans="2:2" x14ac:dyDescent="0.15">
      <c r="B17" t="s">
        <v>164</v>
      </c>
    </row>
    <row r="18" spans="2:2" x14ac:dyDescent="0.15">
      <c r="B18" t="s">
        <v>137</v>
      </c>
    </row>
    <row r="19" spans="2:2" x14ac:dyDescent="0.15">
      <c r="B19" t="s">
        <v>97</v>
      </c>
    </row>
    <row r="20" spans="2:2" x14ac:dyDescent="0.15">
      <c r="B20" t="s">
        <v>106</v>
      </c>
    </row>
    <row r="21" spans="2:2" x14ac:dyDescent="0.15">
      <c r="B21" t="s">
        <v>111</v>
      </c>
    </row>
    <row r="22" spans="2:2" x14ac:dyDescent="0.15">
      <c r="B22" t="s">
        <v>112</v>
      </c>
    </row>
    <row r="23" spans="2:2" x14ac:dyDescent="0.15">
      <c r="B23" t="s">
        <v>107</v>
      </c>
    </row>
    <row r="24" spans="2:2" x14ac:dyDescent="0.15">
      <c r="B24" t="s">
        <v>126</v>
      </c>
    </row>
    <row r="25" spans="2:2" x14ac:dyDescent="0.15">
      <c r="B25" t="s">
        <v>83</v>
      </c>
    </row>
    <row r="26" spans="2:2" x14ac:dyDescent="0.15">
      <c r="B26" t="s">
        <v>84</v>
      </c>
    </row>
    <row r="27" spans="2:2" x14ac:dyDescent="0.15">
      <c r="B27" t="s">
        <v>85</v>
      </c>
    </row>
    <row r="28" spans="2:2" x14ac:dyDescent="0.15">
      <c r="B28" t="s">
        <v>86</v>
      </c>
    </row>
    <row r="29" spans="2:2" x14ac:dyDescent="0.15">
      <c r="B29" t="s">
        <v>88</v>
      </c>
    </row>
    <row r="30" spans="2:2" x14ac:dyDescent="0.15">
      <c r="B30" t="s">
        <v>92</v>
      </c>
    </row>
    <row r="31" spans="2:2" x14ac:dyDescent="0.15">
      <c r="B31" t="s">
        <v>93</v>
      </c>
    </row>
    <row r="32" spans="2:2" x14ac:dyDescent="0.15">
      <c r="B32" t="s">
        <v>94</v>
      </c>
    </row>
    <row r="33" spans="2:2" x14ac:dyDescent="0.15">
      <c r="B33" t="s">
        <v>95</v>
      </c>
    </row>
    <row r="34" spans="2:2" x14ac:dyDescent="0.15">
      <c r="B34" t="s">
        <v>282</v>
      </c>
    </row>
    <row r="35" spans="2:2" x14ac:dyDescent="0.15">
      <c r="B35" t="s">
        <v>96</v>
      </c>
    </row>
    <row r="36" spans="2:2" x14ac:dyDescent="0.15">
      <c r="B36" t="s">
        <v>204</v>
      </c>
    </row>
    <row r="37" spans="2:2" x14ac:dyDescent="0.15">
      <c r="B37" t="s">
        <v>98</v>
      </c>
    </row>
    <row r="38" spans="2:2" x14ac:dyDescent="0.15">
      <c r="B38" t="s">
        <v>165</v>
      </c>
    </row>
    <row r="39" spans="2:2" x14ac:dyDescent="0.15">
      <c r="B39" t="s">
        <v>128</v>
      </c>
    </row>
    <row r="40" spans="2:2" x14ac:dyDescent="0.15">
      <c r="B40" t="s">
        <v>136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59" customWidth="1"/>
    <col min="3" max="3" width="15.7109375" style="61" customWidth="1"/>
    <col min="4" max="4" width="17" style="61" customWidth="1"/>
    <col min="5" max="5" width="15.7109375" style="56" customWidth="1"/>
    <col min="6" max="6" width="11.140625" style="56" customWidth="1"/>
    <col min="7" max="7" width="31.42578125" style="56" customWidth="1"/>
    <col min="8" max="9" width="26.85546875" style="56" customWidth="1"/>
    <col min="10" max="10" width="9.140625" style="56"/>
    <col min="11" max="11" width="26.28515625" style="58" customWidth="1"/>
    <col min="12" max="12" width="29.140625" style="57" customWidth="1"/>
    <col min="13" max="13" width="39.85546875" style="56" bestFit="1" customWidth="1"/>
    <col min="14" max="14" width="30.28515625" style="56" customWidth="1"/>
    <col min="15" max="18" width="9.140625" style="56"/>
    <col min="19" max="19" width="21" style="56" customWidth="1"/>
    <col min="20" max="20" width="24.85546875" style="56" customWidth="1"/>
    <col min="21" max="16384" width="9.140625" style="56"/>
  </cols>
  <sheetData>
    <row r="1" spans="1:20" s="54" customFormat="1" ht="51" x14ac:dyDescent="0.15">
      <c r="A1" s="40" t="s">
        <v>135</v>
      </c>
      <c r="B1" s="60"/>
      <c r="C1" s="19" t="s">
        <v>20</v>
      </c>
      <c r="D1" s="19" t="s">
        <v>17</v>
      </c>
      <c r="E1" s="19" t="s">
        <v>33</v>
      </c>
      <c r="F1" s="19" t="s">
        <v>56</v>
      </c>
      <c r="G1" s="19" t="s">
        <v>48</v>
      </c>
      <c r="H1" s="19" t="s">
        <v>73</v>
      </c>
      <c r="I1" s="19" t="s">
        <v>103</v>
      </c>
      <c r="J1" s="30" t="s">
        <v>104</v>
      </c>
      <c r="K1" s="19" t="s">
        <v>51</v>
      </c>
      <c r="L1" s="53" t="s">
        <v>99</v>
      </c>
      <c r="M1" s="27" t="s">
        <v>100</v>
      </c>
      <c r="N1" s="303" t="s">
        <v>351</v>
      </c>
      <c r="S1" s="428" t="s">
        <v>243</v>
      </c>
      <c r="T1" s="428"/>
    </row>
    <row r="2" spans="1:20" ht="25.5" x14ac:dyDescent="0.15">
      <c r="A2" s="296" t="s">
        <v>176</v>
      </c>
      <c r="C2" s="20">
        <v>2017</v>
      </c>
      <c r="D2" s="20" t="s">
        <v>18</v>
      </c>
      <c r="E2" s="21" t="s">
        <v>34</v>
      </c>
      <c r="F2" s="21" t="s">
        <v>57</v>
      </c>
      <c r="G2" s="21" t="s">
        <v>46</v>
      </c>
      <c r="H2" s="21" t="s">
        <v>74</v>
      </c>
      <c r="I2" s="23"/>
      <c r="J2" s="55">
        <v>52</v>
      </c>
      <c r="K2" s="19" t="s">
        <v>52</v>
      </c>
      <c r="L2" s="53" t="s">
        <v>329</v>
      </c>
      <c r="M2" s="28" t="s">
        <v>229</v>
      </c>
      <c r="N2" s="304" t="s">
        <v>352</v>
      </c>
      <c r="S2" s="239" t="s">
        <v>244</v>
      </c>
      <c r="T2" s="240" t="s">
        <v>245</v>
      </c>
    </row>
    <row r="3" spans="1:20" ht="90" x14ac:dyDescent="0.15">
      <c r="A3" s="296" t="s">
        <v>177</v>
      </c>
      <c r="C3" s="20">
        <v>2018</v>
      </c>
      <c r="D3" s="20" t="s">
        <v>19</v>
      </c>
      <c r="E3" s="21" t="s">
        <v>35</v>
      </c>
      <c r="F3" s="21" t="s">
        <v>58</v>
      </c>
      <c r="G3" s="21" t="s">
        <v>47</v>
      </c>
      <c r="H3" s="21" t="s">
        <v>71</v>
      </c>
      <c r="I3" s="23" t="s">
        <v>102</v>
      </c>
      <c r="J3" s="52" t="s">
        <v>105</v>
      </c>
      <c r="K3" s="19" t="s">
        <v>53</v>
      </c>
      <c r="L3" s="53" t="s">
        <v>330</v>
      </c>
      <c r="M3" s="28" t="s">
        <v>230</v>
      </c>
      <c r="N3" s="304" t="s">
        <v>353</v>
      </c>
      <c r="S3" s="241" t="s">
        <v>348</v>
      </c>
      <c r="T3" s="30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 x14ac:dyDescent="0.15">
      <c r="A4" s="296" t="s">
        <v>284</v>
      </c>
      <c r="C4" s="20">
        <v>2019</v>
      </c>
      <c r="E4" s="21" t="s">
        <v>36</v>
      </c>
      <c r="F4" s="21" t="s">
        <v>59</v>
      </c>
      <c r="H4" s="21" t="s">
        <v>72</v>
      </c>
      <c r="I4" s="23"/>
      <c r="J4" s="55">
        <v>104</v>
      </c>
      <c r="K4" s="19" t="s">
        <v>54</v>
      </c>
      <c r="L4" s="53" t="s">
        <v>331</v>
      </c>
      <c r="M4" s="28"/>
      <c r="N4" s="304" t="s">
        <v>354</v>
      </c>
    </row>
    <row r="5" spans="1:20" ht="42.75" x14ac:dyDescent="0.15">
      <c r="A5" s="296" t="s">
        <v>219</v>
      </c>
      <c r="C5" s="20">
        <v>2020</v>
      </c>
      <c r="E5" s="21" t="s">
        <v>37</v>
      </c>
      <c r="F5" s="21" t="s">
        <v>60</v>
      </c>
      <c r="K5" s="19" t="s">
        <v>55</v>
      </c>
      <c r="L5" s="53"/>
      <c r="M5" s="28"/>
      <c r="N5" s="304" t="s">
        <v>355</v>
      </c>
    </row>
    <row r="6" spans="1:20" x14ac:dyDescent="0.15">
      <c r="A6" s="296" t="s">
        <v>206</v>
      </c>
      <c r="C6" s="20">
        <v>2021</v>
      </c>
      <c r="E6" s="21" t="s">
        <v>38</v>
      </c>
      <c r="F6" s="23"/>
      <c r="K6" s="56"/>
      <c r="L6" s="56"/>
    </row>
    <row r="7" spans="1:20" ht="12.75" x14ac:dyDescent="0.15">
      <c r="A7" s="296" t="s">
        <v>285</v>
      </c>
      <c r="C7" s="20">
        <v>2022</v>
      </c>
      <c r="E7" s="21" t="s">
        <v>39</v>
      </c>
      <c r="F7" s="23"/>
      <c r="K7" s="62"/>
      <c r="L7" s="56"/>
    </row>
    <row r="8" spans="1:20" x14ac:dyDescent="0.15">
      <c r="A8" s="296" t="s">
        <v>286</v>
      </c>
      <c r="C8" s="20">
        <v>2023</v>
      </c>
      <c r="E8" s="21" t="s">
        <v>40</v>
      </c>
      <c r="F8" s="23"/>
      <c r="K8" s="63" t="s">
        <v>127</v>
      </c>
    </row>
    <row r="9" spans="1:20" x14ac:dyDescent="0.15">
      <c r="A9" s="296" t="s">
        <v>178</v>
      </c>
      <c r="C9" s="20">
        <v>2024</v>
      </c>
      <c r="E9" s="21" t="s">
        <v>41</v>
      </c>
      <c r="F9" s="23"/>
      <c r="K9" s="61"/>
    </row>
    <row r="10" spans="1:20" ht="12.75" x14ac:dyDescent="0.15">
      <c r="A10" s="296" t="s">
        <v>287</v>
      </c>
      <c r="E10" s="21" t="s">
        <v>42</v>
      </c>
      <c r="F10" s="23"/>
      <c r="K10" s="62"/>
    </row>
    <row r="11" spans="1:20" x14ac:dyDescent="0.15">
      <c r="A11" s="296" t="s">
        <v>288</v>
      </c>
      <c r="E11" s="21" t="s">
        <v>43</v>
      </c>
      <c r="F11" s="23"/>
      <c r="K11" s="64"/>
    </row>
    <row r="12" spans="1:20" x14ac:dyDescent="0.15">
      <c r="A12" s="296" t="s">
        <v>289</v>
      </c>
      <c r="E12" s="21" t="s">
        <v>44</v>
      </c>
      <c r="F12" s="23"/>
    </row>
    <row r="13" spans="1:20" x14ac:dyDescent="0.15">
      <c r="A13" s="296" t="s">
        <v>290</v>
      </c>
      <c r="E13" s="21" t="s">
        <v>45</v>
      </c>
      <c r="F13" s="23"/>
    </row>
    <row r="14" spans="1:20" x14ac:dyDescent="0.15">
      <c r="A14" s="296" t="s">
        <v>291</v>
      </c>
    </row>
    <row r="15" spans="1:20" x14ac:dyDescent="0.15">
      <c r="A15" s="296" t="s">
        <v>215</v>
      </c>
    </row>
    <row r="16" spans="1:20" x14ac:dyDescent="0.15">
      <c r="A16" s="296" t="s">
        <v>207</v>
      </c>
      <c r="C16" s="51"/>
      <c r="D16" s="115"/>
      <c r="E16" s="115"/>
      <c r="G16" s="183" t="s">
        <v>167</v>
      </c>
    </row>
    <row r="17" spans="1:7" x14ac:dyDescent="0.15">
      <c r="A17" s="296" t="s">
        <v>292</v>
      </c>
      <c r="C17" s="116" t="s">
        <v>131</v>
      </c>
      <c r="D17" s="117" t="str">
        <f>IF(f_year = "","", IF(LEN(f_quart)=0,"",IF(f_quart="I квартал", "01.01."&amp;f_year,IF(f_quart="II квартал","01.04."&amp;f_year,(IF(f_quart="III квартал", "01.07."&amp;f_year,"01.10."&amp;f_year)))) ))</f>
        <v>01.04.2023</v>
      </c>
      <c r="E17" s="117" t="str">
        <f>IF(f_year = "","", IF(LEN(f_quart)=0,"",IF(f_quart="I квартал", "31.03."&amp; f_year,IF(f_quart="II квартал","30.06."&amp; f_year,(IF(f_quart="III квартал", "30.09."&amp; f_year,"31.12."&amp; f_year)))) ))</f>
        <v>30.06.2023</v>
      </c>
      <c r="G17" s="184" t="s">
        <v>1276</v>
      </c>
    </row>
    <row r="18" spans="1:7" x14ac:dyDescent="0.15">
      <c r="A18" s="296" t="s">
        <v>293</v>
      </c>
      <c r="C18" s="118"/>
      <c r="D18" s="119"/>
      <c r="E18" s="119"/>
      <c r="G18" s="51"/>
    </row>
    <row r="19" spans="1:7" ht="22.5" x14ac:dyDescent="0.15">
      <c r="A19" s="296" t="s">
        <v>294</v>
      </c>
      <c r="C19" s="51"/>
      <c r="D19" s="115"/>
      <c r="E19" s="115"/>
      <c r="G19" s="183" t="s">
        <v>170</v>
      </c>
    </row>
    <row r="20" spans="1:7" ht="22.5" x14ac:dyDescent="0.15">
      <c r="A20" s="296" t="s">
        <v>179</v>
      </c>
      <c r="C20" s="120" t="s">
        <v>132</v>
      </c>
      <c r="D20" s="121"/>
      <c r="E20" s="121"/>
      <c r="G20" s="63" t="b">
        <v>1</v>
      </c>
    </row>
    <row r="21" spans="1:7" x14ac:dyDescent="0.15">
      <c r="A21" s="296" t="s">
        <v>180</v>
      </c>
    </row>
    <row r="22" spans="1:7" x14ac:dyDescent="0.15">
      <c r="A22" s="296" t="s">
        <v>181</v>
      </c>
    </row>
    <row r="23" spans="1:7" x14ac:dyDescent="0.15">
      <c r="A23" s="296" t="s">
        <v>295</v>
      </c>
    </row>
    <row r="24" spans="1:7" x14ac:dyDescent="0.15">
      <c r="A24" s="296" t="s">
        <v>296</v>
      </c>
    </row>
    <row r="25" spans="1:7" x14ac:dyDescent="0.15">
      <c r="A25" s="296" t="s">
        <v>182</v>
      </c>
    </row>
    <row r="26" spans="1:7" x14ac:dyDescent="0.15">
      <c r="A26" s="296" t="s">
        <v>297</v>
      </c>
    </row>
    <row r="27" spans="1:7" x14ac:dyDescent="0.15">
      <c r="A27" s="296" t="s">
        <v>183</v>
      </c>
    </row>
    <row r="28" spans="1:7" x14ac:dyDescent="0.15">
      <c r="A28" s="296" t="s">
        <v>216</v>
      </c>
    </row>
    <row r="29" spans="1:7" x14ac:dyDescent="0.15">
      <c r="A29" s="296" t="s">
        <v>208</v>
      </c>
    </row>
    <row r="30" spans="1:7" x14ac:dyDescent="0.15">
      <c r="A30" s="296" t="s">
        <v>298</v>
      </c>
    </row>
    <row r="31" spans="1:7" x14ac:dyDescent="0.15">
      <c r="A31" s="296" t="s">
        <v>299</v>
      </c>
    </row>
    <row r="32" spans="1:7" x14ac:dyDescent="0.15">
      <c r="A32" s="296" t="s">
        <v>184</v>
      </c>
    </row>
    <row r="33" spans="1:1" x14ac:dyDescent="0.15">
      <c r="A33" s="296" t="s">
        <v>300</v>
      </c>
    </row>
    <row r="34" spans="1:1" x14ac:dyDescent="0.15">
      <c r="A34" s="296" t="s">
        <v>301</v>
      </c>
    </row>
    <row r="35" spans="1:1" x14ac:dyDescent="0.15">
      <c r="A35" s="296" t="s">
        <v>302</v>
      </c>
    </row>
    <row r="36" spans="1:1" x14ac:dyDescent="0.15">
      <c r="A36" s="296" t="s">
        <v>303</v>
      </c>
    </row>
    <row r="37" spans="1:1" x14ac:dyDescent="0.15">
      <c r="A37" s="296" t="s">
        <v>304</v>
      </c>
    </row>
    <row r="38" spans="1:1" x14ac:dyDescent="0.15">
      <c r="A38" s="296" t="s">
        <v>209</v>
      </c>
    </row>
    <row r="39" spans="1:1" x14ac:dyDescent="0.15">
      <c r="A39" s="296" t="s">
        <v>305</v>
      </c>
    </row>
    <row r="40" spans="1:1" x14ac:dyDescent="0.15">
      <c r="A40" s="296" t="s">
        <v>185</v>
      </c>
    </row>
    <row r="41" spans="1:1" x14ac:dyDescent="0.15">
      <c r="A41" s="296" t="s">
        <v>186</v>
      </c>
    </row>
    <row r="42" spans="1:1" x14ac:dyDescent="0.15">
      <c r="A42" s="296" t="s">
        <v>187</v>
      </c>
    </row>
    <row r="43" spans="1:1" x14ac:dyDescent="0.15">
      <c r="A43" s="296" t="s">
        <v>306</v>
      </c>
    </row>
    <row r="44" spans="1:1" x14ac:dyDescent="0.15">
      <c r="A44" s="296" t="s">
        <v>307</v>
      </c>
    </row>
    <row r="45" spans="1:1" x14ac:dyDescent="0.15">
      <c r="A45" s="296" t="s">
        <v>210</v>
      </c>
    </row>
    <row r="46" spans="1:1" x14ac:dyDescent="0.15">
      <c r="A46" s="296" t="s">
        <v>308</v>
      </c>
    </row>
    <row r="47" spans="1:1" x14ac:dyDescent="0.15">
      <c r="A47" s="296" t="s">
        <v>309</v>
      </c>
    </row>
    <row r="48" spans="1:1" x14ac:dyDescent="0.15">
      <c r="A48" s="296" t="s">
        <v>310</v>
      </c>
    </row>
    <row r="49" spans="1:1" x14ac:dyDescent="0.15">
      <c r="A49" s="296" t="s">
        <v>311</v>
      </c>
    </row>
    <row r="50" spans="1:1" x14ac:dyDescent="0.15">
      <c r="A50" s="296" t="s">
        <v>188</v>
      </c>
    </row>
    <row r="51" spans="1:1" x14ac:dyDescent="0.15">
      <c r="A51" s="296" t="s">
        <v>189</v>
      </c>
    </row>
    <row r="52" spans="1:1" x14ac:dyDescent="0.15">
      <c r="A52" s="296" t="s">
        <v>217</v>
      </c>
    </row>
    <row r="53" spans="1:1" x14ac:dyDescent="0.15">
      <c r="A53" s="296" t="s">
        <v>312</v>
      </c>
    </row>
    <row r="54" spans="1:1" x14ac:dyDescent="0.15">
      <c r="A54" s="296" t="s">
        <v>220</v>
      </c>
    </row>
    <row r="55" spans="1:1" x14ac:dyDescent="0.15">
      <c r="A55" s="296" t="s">
        <v>190</v>
      </c>
    </row>
    <row r="56" spans="1:1" x14ac:dyDescent="0.15">
      <c r="A56" s="296" t="s">
        <v>313</v>
      </c>
    </row>
    <row r="57" spans="1:1" x14ac:dyDescent="0.15">
      <c r="A57" s="296" t="s">
        <v>191</v>
      </c>
    </row>
    <row r="58" spans="1:1" x14ac:dyDescent="0.15">
      <c r="A58" s="296" t="s">
        <v>314</v>
      </c>
    </row>
    <row r="59" spans="1:1" x14ac:dyDescent="0.15">
      <c r="A59" s="296" t="s">
        <v>315</v>
      </c>
    </row>
    <row r="60" spans="1:1" x14ac:dyDescent="0.15">
      <c r="A60" s="296" t="s">
        <v>316</v>
      </c>
    </row>
    <row r="61" spans="1:1" x14ac:dyDescent="0.15">
      <c r="A61" s="296" t="s">
        <v>317</v>
      </c>
    </row>
    <row r="62" spans="1:1" x14ac:dyDescent="0.15">
      <c r="A62" s="296" t="s">
        <v>211</v>
      </c>
    </row>
    <row r="63" spans="1:1" x14ac:dyDescent="0.15">
      <c r="A63" s="296" t="s">
        <v>318</v>
      </c>
    </row>
    <row r="64" spans="1:1" x14ac:dyDescent="0.15">
      <c r="A64" s="296" t="s">
        <v>319</v>
      </c>
    </row>
    <row r="65" spans="1:1" x14ac:dyDescent="0.15">
      <c r="A65" s="296" t="s">
        <v>221</v>
      </c>
    </row>
    <row r="66" spans="1:1" x14ac:dyDescent="0.15">
      <c r="A66" s="296" t="s">
        <v>212</v>
      </c>
    </row>
    <row r="67" spans="1:1" x14ac:dyDescent="0.15">
      <c r="A67" s="296" t="s">
        <v>192</v>
      </c>
    </row>
    <row r="68" spans="1:1" x14ac:dyDescent="0.15">
      <c r="A68" s="296" t="s">
        <v>320</v>
      </c>
    </row>
    <row r="69" spans="1:1" x14ac:dyDescent="0.15">
      <c r="A69" s="296" t="s">
        <v>321</v>
      </c>
    </row>
    <row r="70" spans="1:1" x14ac:dyDescent="0.15">
      <c r="A70" s="296" t="s">
        <v>322</v>
      </c>
    </row>
    <row r="71" spans="1:1" x14ac:dyDescent="0.15">
      <c r="A71" s="296" t="s">
        <v>323</v>
      </c>
    </row>
    <row r="72" spans="1:1" x14ac:dyDescent="0.15">
      <c r="A72" s="296" t="s">
        <v>193</v>
      </c>
    </row>
    <row r="73" spans="1:1" x14ac:dyDescent="0.15">
      <c r="A73" s="296" t="s">
        <v>324</v>
      </c>
    </row>
    <row r="74" spans="1:1" x14ac:dyDescent="0.15">
      <c r="A74" s="296" t="s">
        <v>194</v>
      </c>
    </row>
    <row r="75" spans="1:1" x14ac:dyDescent="0.15">
      <c r="A75" s="296" t="s">
        <v>195</v>
      </c>
    </row>
    <row r="76" spans="1:1" x14ac:dyDescent="0.15">
      <c r="A76" s="296" t="s">
        <v>196</v>
      </c>
    </row>
    <row r="77" spans="1:1" x14ac:dyDescent="0.15">
      <c r="A77" s="296" t="s">
        <v>197</v>
      </c>
    </row>
    <row r="78" spans="1:1" x14ac:dyDescent="0.15">
      <c r="A78" s="296" t="s">
        <v>213</v>
      </c>
    </row>
    <row r="79" spans="1:1" x14ac:dyDescent="0.15">
      <c r="A79" s="296" t="s">
        <v>218</v>
      </c>
    </row>
    <row r="80" spans="1:1" x14ac:dyDescent="0.15">
      <c r="A80" s="296" t="s">
        <v>198</v>
      </c>
    </row>
    <row r="81" spans="1:1" x14ac:dyDescent="0.15">
      <c r="A81" s="296" t="s">
        <v>199</v>
      </c>
    </row>
    <row r="82" spans="1:1" x14ac:dyDescent="0.15">
      <c r="A82" s="296" t="s">
        <v>222</v>
      </c>
    </row>
    <row r="83" spans="1:1" x14ac:dyDescent="0.15">
      <c r="A83" s="296" t="s">
        <v>325</v>
      </c>
    </row>
    <row r="84" spans="1:1" x14ac:dyDescent="0.15">
      <c r="A84" s="296" t="s">
        <v>214</v>
      </c>
    </row>
    <row r="85" spans="1:1" x14ac:dyDescent="0.15">
      <c r="A85" s="296" t="s">
        <v>326</v>
      </c>
    </row>
    <row r="86" spans="1:1" x14ac:dyDescent="0.15">
      <c r="A86" s="296" t="s">
        <v>327</v>
      </c>
    </row>
    <row r="87" spans="1:1" x14ac:dyDescent="0.15">
      <c r="A87" s="296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CheckCyan">
    <tabColor indexed="47"/>
  </sheetPr>
  <dimension ref="A2:A12"/>
  <sheetViews>
    <sheetView showGridLines="0" zoomScaleNormal="100" workbookViewId="0"/>
  </sheetViews>
  <sheetFormatPr defaultRowHeight="12.75" x14ac:dyDescent="0.2"/>
  <cols>
    <col min="1" max="16384" width="9.140625" style="122"/>
  </cols>
  <sheetData>
    <row r="2" spans="1:1" x14ac:dyDescent="0.2">
      <c r="A2" s="122">
        <f>IF('Сведения об изменении'!$E$13="",1,0)</f>
        <v>1</v>
      </c>
    </row>
    <row r="3" spans="1:1" x14ac:dyDescent="0.2">
      <c r="A3" s="122">
        <f>IF(Дифференциация!$E$22="",1,0)</f>
        <v>0</v>
      </c>
    </row>
    <row r="4" spans="1:1" x14ac:dyDescent="0.2">
      <c r="A4" s="122">
        <f>IF(Территории!$E$12="",1,0)</f>
        <v>0</v>
      </c>
    </row>
    <row r="5" spans="1:1" x14ac:dyDescent="0.2">
      <c r="A5" s="122">
        <f>IF('Форма 4.6'!$G$11="",1,0)</f>
        <v>0</v>
      </c>
    </row>
    <row r="6" spans="1:1" x14ac:dyDescent="0.2">
      <c r="A6" s="122">
        <f>IF('Форма 4.6'!$G$12="",1,0)</f>
        <v>0</v>
      </c>
    </row>
    <row r="7" spans="1:1" x14ac:dyDescent="0.2">
      <c r="A7" s="122">
        <f>IF('Форма 4.6'!$G$13="",1,0)</f>
        <v>0</v>
      </c>
    </row>
    <row r="8" spans="1:1" x14ac:dyDescent="0.2">
      <c r="A8" s="122">
        <f>IF('Форма 4.6'!$E$17="",1,0)</f>
        <v>0</v>
      </c>
    </row>
    <row r="9" spans="1:1" x14ac:dyDescent="0.2">
      <c r="A9" s="122">
        <f>IF('Форма 4.6'!$E$18="",1,0)</f>
        <v>0</v>
      </c>
    </row>
    <row r="10" spans="1:1" x14ac:dyDescent="0.2">
      <c r="A10" s="122">
        <f>IF('Форма 4.6'!$E$19="",1,0)</f>
        <v>0</v>
      </c>
    </row>
    <row r="11" spans="1:1" x14ac:dyDescent="0.2">
      <c r="A11" s="122">
        <f>IF('Форма 4.6'!$E$20="",1,0)</f>
        <v>0</v>
      </c>
    </row>
    <row r="12" spans="1:1" x14ac:dyDescent="0.2">
      <c r="A12" s="122">
        <f>IF('Форма 4.6'!$E$21="",1,0)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68" customWidth="1"/>
    <col min="2" max="2" width="87.28515625" style="68" customWidth="1"/>
    <col min="3" max="3" width="9.140625" style="68"/>
    <col min="4" max="4" width="109.140625" style="68" customWidth="1"/>
    <col min="5" max="16384" width="9.140625" style="68"/>
  </cols>
  <sheetData>
    <row r="1" spans="1:11" ht="14.25" x14ac:dyDescent="0.15">
      <c r="B1" s="141" t="s">
        <v>153</v>
      </c>
      <c r="C1" s="124"/>
      <c r="D1" s="430"/>
      <c r="E1" s="430"/>
      <c r="F1" s="430"/>
      <c r="G1" s="430"/>
      <c r="H1" s="430"/>
      <c r="I1" s="430"/>
      <c r="J1" s="430"/>
      <c r="K1" s="430"/>
    </row>
    <row r="2" spans="1:11" ht="14.25" x14ac:dyDescent="0.15">
      <c r="A2" s="124">
        <v>1</v>
      </c>
      <c r="B2" s="142" t="s">
        <v>146</v>
      </c>
      <c r="C2" s="124"/>
      <c r="D2" s="430"/>
      <c r="E2" s="430"/>
      <c r="F2" s="430"/>
      <c r="G2" s="430"/>
      <c r="H2" s="430"/>
      <c r="I2" s="430"/>
      <c r="J2" s="430"/>
      <c r="K2" s="430"/>
    </row>
    <row r="3" spans="1:11" ht="22.5" x14ac:dyDescent="0.15">
      <c r="A3" s="124">
        <v>2</v>
      </c>
      <c r="B3" s="142" t="s">
        <v>147</v>
      </c>
      <c r="C3" s="124"/>
      <c r="D3" s="431"/>
      <c r="E3" s="431"/>
      <c r="F3" s="431"/>
      <c r="G3" s="431"/>
      <c r="H3" s="431"/>
      <c r="I3" s="431"/>
      <c r="J3" s="431"/>
      <c r="K3" s="431"/>
    </row>
    <row r="4" spans="1:11" ht="14.25" x14ac:dyDescent="0.15">
      <c r="B4" s="141" t="s">
        <v>154</v>
      </c>
      <c r="C4" s="124"/>
      <c r="D4" s="432"/>
      <c r="E4" s="431"/>
      <c r="F4" s="431"/>
      <c r="G4" s="431"/>
      <c r="H4" s="431"/>
      <c r="I4" s="431"/>
      <c r="J4" s="431"/>
      <c r="K4" s="431"/>
    </row>
    <row r="5" spans="1:11" ht="33.75" x14ac:dyDescent="0.15">
      <c r="A5" s="124">
        <v>1</v>
      </c>
      <c r="B5" s="142" t="s">
        <v>200</v>
      </c>
      <c r="C5" s="124"/>
      <c r="D5" s="429"/>
      <c r="E5" s="429"/>
      <c r="F5" s="429"/>
      <c r="G5" s="429"/>
      <c r="H5" s="429"/>
      <c r="I5" s="429"/>
      <c r="J5" s="429"/>
      <c r="K5" s="429"/>
    </row>
    <row r="6" spans="1:11" ht="22.5" x14ac:dyDescent="0.15">
      <c r="A6" s="124">
        <v>2</v>
      </c>
      <c r="B6" s="142" t="s">
        <v>152</v>
      </c>
    </row>
    <row r="7" spans="1:11" ht="22.5" x14ac:dyDescent="0.15">
      <c r="A7" s="124">
        <v>3</v>
      </c>
      <c r="B7" s="142" t="s">
        <v>338</v>
      </c>
    </row>
    <row r="8" spans="1:11" ht="56.25" x14ac:dyDescent="0.15">
      <c r="A8" s="124">
        <v>4</v>
      </c>
      <c r="B8" s="142" t="s">
        <v>339</v>
      </c>
    </row>
    <row r="9" spans="1:11" x14ac:dyDescent="0.15">
      <c r="B9" s="141" t="s">
        <v>124</v>
      </c>
    </row>
    <row r="10" spans="1:11" ht="22.5" x14ac:dyDescent="0.15">
      <c r="A10" s="124">
        <v>1</v>
      </c>
      <c r="B10" s="142" t="s">
        <v>122</v>
      </c>
    </row>
    <row r="11" spans="1:11" x14ac:dyDescent="0.15">
      <c r="B11" s="68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customWidth="1"/>
    <col min="2" max="3" width="10" customWidth="1"/>
    <col min="4" max="4" width="10.140625" bestFit="1" customWidth="1"/>
    <col min="5" max="5" width="67.7109375" customWidth="1"/>
    <col min="6" max="6" width="88.7109375" customWidth="1"/>
    <col min="7" max="7" width="123.85546875" customWidth="1"/>
    <col min="8" max="9" width="20.7109375" customWidth="1"/>
    <col min="10" max="10" width="24.28515625" customWidth="1"/>
    <col min="12" max="12" width="7.7109375" customWidth="1"/>
    <col min="13" max="13" width="32.42578125" customWidth="1"/>
    <col min="15" max="20" width="9.85546875" customWidth="1"/>
    <col min="21" max="21" width="9.85546875" style="210" customWidth="1"/>
    <col min="22" max="24" width="9.85546875" customWidth="1"/>
  </cols>
  <sheetData>
    <row r="3" spans="1:83" x14ac:dyDescent="0.15">
      <c r="A3" s="14" t="s">
        <v>117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209"/>
      <c r="V3" s="14"/>
      <c r="W3" s="14"/>
    </row>
    <row r="5" spans="1:83" ht="15" customHeight="1" x14ac:dyDescent="0.15">
      <c r="D5" s="195"/>
      <c r="E5" s="197"/>
    </row>
    <row r="7" spans="1:83" x14ac:dyDescent="0.15">
      <c r="A7" s="14" t="s">
        <v>242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209"/>
      <c r="V7" s="14"/>
      <c r="W7" s="14"/>
    </row>
    <row r="9" spans="1:83" s="7" customFormat="1" ht="15" customHeight="1" x14ac:dyDescent="0.2">
      <c r="C9" s="87"/>
      <c r="D9" s="195"/>
      <c r="E9" s="196"/>
      <c r="U9" s="208"/>
    </row>
    <row r="13" spans="1:83" x14ac:dyDescent="0.15">
      <c r="A13" s="14" t="s">
        <v>173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209"/>
      <c r="V13" s="14"/>
      <c r="W13" s="14"/>
    </row>
    <row r="14" spans="1:83" x14ac:dyDescent="0.15">
      <c r="D14" s="257"/>
      <c r="E14" s="257"/>
      <c r="F14" s="257"/>
      <c r="G14" s="257"/>
      <c r="H14" s="257"/>
      <c r="I14" s="257"/>
      <c r="J14" s="257"/>
      <c r="K14" s="257"/>
      <c r="L14" s="257"/>
    </row>
    <row r="15" spans="1:83" ht="15" customHeight="1" x14ac:dyDescent="0.15">
      <c r="A15" s="33"/>
      <c r="B15" s="149" t="s">
        <v>149</v>
      </c>
      <c r="C15" s="433"/>
      <c r="D15" s="365">
        <v>1</v>
      </c>
      <c r="E15" s="434"/>
      <c r="F15" s="258"/>
      <c r="G15" s="143">
        <v>0</v>
      </c>
      <c r="H15" s="259"/>
      <c r="I15" s="145"/>
      <c r="J15" s="260" t="s">
        <v>253</v>
      </c>
      <c r="K15" s="169"/>
      <c r="L15" s="188"/>
      <c r="M15" s="251" t="e">
        <f ca="1">mergeValue(H15)</f>
        <v>#NAME?</v>
      </c>
      <c r="N15" s="243"/>
      <c r="O15" s="243"/>
      <c r="P15" s="251" t="str">
        <f t="array" ref="P15">IF(ISERROR(MATCH(MID(Q15,1,250),MID(note_ter,1,250),0)),"n","y")</f>
        <v>y</v>
      </c>
      <c r="Q15" s="243"/>
      <c r="R15" s="251" t="str">
        <f>K15&amp;"("&amp;L15&amp;")"</f>
        <v>()</v>
      </c>
      <c r="S15" s="149"/>
      <c r="T15" s="149"/>
      <c r="U15" s="202"/>
      <c r="V15" s="149"/>
      <c r="W15" s="149"/>
      <c r="X15" s="149"/>
      <c r="Y15" s="95"/>
      <c r="Z15" s="95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95"/>
      <c r="BW15" s="95"/>
      <c r="BX15" s="95"/>
      <c r="BY15" s="95"/>
      <c r="BZ15" s="95"/>
      <c r="CA15" s="95"/>
      <c r="CB15" s="95"/>
      <c r="CC15" s="95"/>
      <c r="CD15" s="95"/>
      <c r="CE15" s="95"/>
    </row>
    <row r="16" spans="1:83" ht="15" customHeight="1" x14ac:dyDescent="0.15">
      <c r="A16" s="33"/>
      <c r="B16" s="33"/>
      <c r="C16" s="433"/>
      <c r="D16" s="365"/>
      <c r="E16" s="434"/>
      <c r="F16" s="145"/>
      <c r="G16" s="154"/>
      <c r="H16" s="169" t="s">
        <v>50</v>
      </c>
      <c r="I16" s="154"/>
      <c r="J16" s="154"/>
      <c r="K16" s="187"/>
      <c r="L16" s="188"/>
      <c r="M16" s="243"/>
      <c r="N16" s="243"/>
      <c r="O16" s="243"/>
      <c r="P16" s="243"/>
      <c r="Q16" s="251"/>
      <c r="R16" s="243"/>
      <c r="S16" s="149"/>
      <c r="T16" s="149"/>
      <c r="U16" s="202"/>
      <c r="V16" s="149"/>
      <c r="W16" s="149"/>
      <c r="X16" s="149"/>
      <c r="Y16" s="95"/>
      <c r="Z16" s="95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95"/>
      <c r="BW16" s="95"/>
      <c r="BX16" s="95"/>
      <c r="BY16" s="95"/>
      <c r="BZ16" s="95"/>
      <c r="CA16" s="95"/>
      <c r="CB16" s="95"/>
      <c r="CC16" s="95"/>
      <c r="CD16" s="95"/>
      <c r="CE16" s="95"/>
    </row>
    <row r="17" spans="1:83" x14ac:dyDescent="0.15">
      <c r="Q17" s="95"/>
    </row>
    <row r="18" spans="1:83" x14ac:dyDescent="0.15">
      <c r="A18" s="14" t="s">
        <v>174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98"/>
      <c r="R18" s="14"/>
      <c r="S18" s="14"/>
      <c r="T18" s="14"/>
      <c r="U18" s="209"/>
      <c r="V18" s="14"/>
      <c r="W18" s="14"/>
    </row>
    <row r="19" spans="1:83" x14ac:dyDescent="0.15">
      <c r="F19" s="257"/>
      <c r="G19" s="257"/>
      <c r="H19" s="257"/>
      <c r="I19" s="257"/>
      <c r="J19" s="257"/>
      <c r="K19" s="257"/>
      <c r="L19" s="257"/>
      <c r="Q19" s="95"/>
    </row>
    <row r="20" spans="1:83" ht="15" customHeight="1" x14ac:dyDescent="0.15">
      <c r="A20" s="33"/>
      <c r="B20" s="149" t="s">
        <v>149</v>
      </c>
      <c r="C20" s="435"/>
      <c r="D20" s="34"/>
      <c r="E20" s="34"/>
      <c r="F20" s="436"/>
      <c r="G20" s="365">
        <v>0</v>
      </c>
      <c r="H20" s="443"/>
      <c r="I20" s="145"/>
      <c r="J20" s="260" t="s">
        <v>253</v>
      </c>
      <c r="K20" s="169"/>
      <c r="L20" s="188"/>
      <c r="M20" s="251" t="e">
        <f ca="1">mergeValue(H20)</f>
        <v>#NAME?</v>
      </c>
      <c r="N20" s="243"/>
      <c r="O20" s="243"/>
      <c r="P20" s="243"/>
      <c r="Q20" s="243"/>
      <c r="R20" s="251" t="str">
        <f>K20&amp;"("&amp;L20&amp;")"</f>
        <v>()</v>
      </c>
      <c r="S20" s="149"/>
      <c r="T20" s="149"/>
      <c r="U20" s="202"/>
      <c r="V20" s="149"/>
      <c r="W20" s="149"/>
      <c r="X20" s="149"/>
      <c r="Y20" s="95"/>
      <c r="Z20" s="95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95"/>
      <c r="BW20" s="95"/>
      <c r="BX20" s="95"/>
      <c r="BY20" s="95"/>
      <c r="BZ20" s="95"/>
      <c r="CA20" s="95"/>
      <c r="CB20" s="95"/>
      <c r="CC20" s="95"/>
      <c r="CD20" s="95"/>
      <c r="CE20" s="95"/>
    </row>
    <row r="21" spans="1:83" ht="15" customHeight="1" x14ac:dyDescent="0.15">
      <c r="A21" s="33"/>
      <c r="B21" s="33"/>
      <c r="C21" s="435"/>
      <c r="D21" s="34"/>
      <c r="E21" s="34"/>
      <c r="F21" s="436"/>
      <c r="G21" s="365"/>
      <c r="H21" s="443"/>
      <c r="I21" s="154"/>
      <c r="J21" s="154"/>
      <c r="K21" s="169" t="s">
        <v>49</v>
      </c>
      <c r="L21" s="188"/>
      <c r="M21" s="243"/>
      <c r="N21" s="243"/>
      <c r="O21" s="243"/>
      <c r="P21" s="243"/>
      <c r="Q21" s="251"/>
      <c r="R21" s="243"/>
      <c r="S21" s="149"/>
      <c r="T21" s="149"/>
      <c r="U21" s="202"/>
      <c r="V21" s="149"/>
      <c r="W21" s="149"/>
      <c r="X21" s="149"/>
      <c r="Y21" s="95"/>
      <c r="Z21" s="95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95"/>
      <c r="BW21" s="95"/>
      <c r="BX21" s="95"/>
      <c r="BY21" s="95"/>
      <c r="BZ21" s="95"/>
      <c r="CA21" s="95"/>
      <c r="CB21" s="95"/>
      <c r="CC21" s="95"/>
      <c r="CD21" s="95"/>
      <c r="CE21" s="95"/>
    </row>
    <row r="22" spans="1:83" x14ac:dyDescent="0.15">
      <c r="Q22" s="95"/>
    </row>
    <row r="23" spans="1:83" x14ac:dyDescent="0.15">
      <c r="A23" s="14" t="s">
        <v>175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98"/>
      <c r="R23" s="14"/>
      <c r="S23" s="14"/>
      <c r="T23" s="14"/>
      <c r="U23" s="209"/>
      <c r="V23" s="14"/>
      <c r="W23" s="14"/>
    </row>
    <row r="24" spans="1:83" x14ac:dyDescent="0.15">
      <c r="Q24" s="95"/>
    </row>
    <row r="25" spans="1:83" ht="15" customHeight="1" x14ac:dyDescent="0.15">
      <c r="A25" s="33"/>
      <c r="B25" s="149" t="s">
        <v>149</v>
      </c>
      <c r="C25" s="261"/>
      <c r="E25" s="88"/>
      <c r="I25" s="153"/>
      <c r="J25" s="143">
        <v>0</v>
      </c>
      <c r="K25" s="262"/>
      <c r="L25" s="150"/>
      <c r="M25" s="251" t="e">
        <f ca="1">mergeValue(H25)</f>
        <v>#NAME?</v>
      </c>
      <c r="N25" s="243"/>
      <c r="O25" s="243"/>
      <c r="P25" s="243"/>
      <c r="Q25" s="243"/>
      <c r="R25" s="251" t="str">
        <f>K25&amp;" ("&amp;L25&amp;")"</f>
        <v xml:space="preserve"> ()</v>
      </c>
      <c r="S25" s="149"/>
      <c r="T25" s="149"/>
      <c r="U25" s="202"/>
      <c r="V25" s="149"/>
      <c r="W25" s="149"/>
      <c r="X25" s="149"/>
      <c r="Y25" s="95"/>
      <c r="Z25" s="95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211"/>
      <c r="BV25" s="95"/>
      <c r="BW25" s="95"/>
      <c r="BX25" s="95"/>
      <c r="BY25" s="95"/>
      <c r="BZ25" s="95"/>
      <c r="CA25" s="95"/>
      <c r="CB25" s="95"/>
      <c r="CC25" s="95"/>
      <c r="CD25" s="95"/>
      <c r="CE25" s="95"/>
    </row>
    <row r="26" spans="1:83" ht="17.100000000000001" customHeight="1" x14ac:dyDescent="0.15">
      <c r="U26"/>
    </row>
    <row r="27" spans="1:83" x14ac:dyDescent="0.15">
      <c r="A27" s="14" t="s">
        <v>155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209"/>
      <c r="V27" s="14"/>
      <c r="W27" s="14"/>
    </row>
    <row r="29" spans="1:83" s="134" customFormat="1" ht="15" customHeight="1" x14ac:dyDescent="0.15">
      <c r="A29"/>
      <c r="B29"/>
      <c r="C29" s="34"/>
      <c r="D29" s="389" t="s">
        <v>26</v>
      </c>
      <c r="E29" s="379"/>
      <c r="F29" s="379" t="s">
        <v>19</v>
      </c>
      <c r="G29" s="390"/>
      <c r="H29" s="365">
        <v>1</v>
      </c>
      <c r="I29" s="441"/>
      <c r="J29" s="379" t="s">
        <v>19</v>
      </c>
      <c r="K29" s="157"/>
      <c r="L29" s="153" t="s">
        <v>26</v>
      </c>
      <c r="M29" s="173"/>
      <c r="N29" s="135"/>
      <c r="O29" s="135"/>
      <c r="P29" s="135"/>
      <c r="Q29" s="135"/>
      <c r="R29" s="135"/>
      <c r="S29" s="135"/>
      <c r="T29" s="135"/>
      <c r="U29" s="203"/>
      <c r="V29" s="135"/>
      <c r="W29" s="135"/>
      <c r="X29" s="135"/>
      <c r="Y29" s="135" t="s">
        <v>145</v>
      </c>
      <c r="Z29" s="135">
        <v>1705000</v>
      </c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</row>
    <row r="30" spans="1:83" s="134" customFormat="1" ht="15" customHeight="1" x14ac:dyDescent="0.15">
      <c r="A30"/>
      <c r="B30"/>
      <c r="C30" s="34"/>
      <c r="D30" s="389"/>
      <c r="E30" s="379"/>
      <c r="F30" s="379"/>
      <c r="G30" s="391"/>
      <c r="H30" s="365"/>
      <c r="I30" s="442"/>
      <c r="J30" s="379"/>
      <c r="K30" s="145"/>
      <c r="L30" s="154"/>
      <c r="M30" s="172" t="s">
        <v>335</v>
      </c>
      <c r="N30" s="135"/>
      <c r="O30" s="135"/>
      <c r="P30" s="135"/>
      <c r="Q30" s="135"/>
      <c r="R30" s="135"/>
      <c r="S30" s="135"/>
      <c r="T30" s="135"/>
      <c r="U30" s="203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</row>
    <row r="31" spans="1:83" s="134" customFormat="1" ht="15" customHeight="1" x14ac:dyDescent="0.15">
      <c r="A31"/>
      <c r="B31"/>
      <c r="C31" s="34"/>
      <c r="D31" s="389"/>
      <c r="E31" s="379"/>
      <c r="F31" s="379"/>
      <c r="G31" s="145"/>
      <c r="H31" s="154"/>
      <c r="I31" s="151" t="s">
        <v>203</v>
      </c>
      <c r="J31" s="154"/>
      <c r="K31" s="154"/>
      <c r="L31" s="154"/>
      <c r="M31" s="155"/>
      <c r="N31" s="135"/>
      <c r="O31" s="135"/>
      <c r="P31" s="135"/>
      <c r="Q31" s="135"/>
      <c r="R31" s="135"/>
      <c r="S31" s="135"/>
      <c r="T31" s="135"/>
      <c r="U31" s="203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</row>
    <row r="33" spans="1:38" x14ac:dyDescent="0.15">
      <c r="A33" s="14" t="s">
        <v>168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209"/>
      <c r="V33" s="14"/>
      <c r="W33" s="14"/>
    </row>
    <row r="35" spans="1:38" s="134" customFormat="1" ht="15" customHeight="1" x14ac:dyDescent="0.15">
      <c r="A35"/>
      <c r="B35"/>
      <c r="C35" s="34"/>
      <c r="D35"/>
      <c r="E35"/>
      <c r="F35"/>
      <c r="G35" s="437"/>
      <c r="H35" s="365">
        <v>1</v>
      </c>
      <c r="I35" s="439"/>
      <c r="J35" s="379" t="s">
        <v>19</v>
      </c>
      <c r="K35" s="157"/>
      <c r="L35" s="153" t="s">
        <v>26</v>
      </c>
      <c r="M35" s="173"/>
      <c r="N35" s="135"/>
      <c r="O35" s="135"/>
      <c r="P35" s="135"/>
      <c r="Q35" s="135"/>
      <c r="R35" s="135"/>
      <c r="S35" s="135"/>
      <c r="T35" s="135"/>
      <c r="U35" s="203"/>
      <c r="V35" s="135"/>
      <c r="W35" s="135"/>
      <c r="X35" s="135"/>
      <c r="Y35" s="135" t="s">
        <v>145</v>
      </c>
      <c r="Z35" s="135">
        <v>1705000</v>
      </c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</row>
    <row r="36" spans="1:38" s="134" customFormat="1" ht="15" customHeight="1" x14ac:dyDescent="0.15">
      <c r="A36"/>
      <c r="B36"/>
      <c r="C36" s="34"/>
      <c r="D36"/>
      <c r="E36"/>
      <c r="F36"/>
      <c r="G36" s="438"/>
      <c r="H36" s="365"/>
      <c r="I36" s="440"/>
      <c r="J36" s="379"/>
      <c r="K36" s="145"/>
      <c r="L36" s="154"/>
      <c r="M36" s="172" t="s">
        <v>335</v>
      </c>
      <c r="N36" s="135"/>
      <c r="O36" s="135"/>
      <c r="P36" s="135"/>
      <c r="Q36" s="135"/>
      <c r="R36" s="135"/>
      <c r="S36" s="135"/>
      <c r="T36" s="135"/>
      <c r="U36" s="203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</row>
    <row r="37" spans="1:38" x14ac:dyDescent="0.15">
      <c r="K37" s="154"/>
      <c r="L37" s="154"/>
      <c r="M37" s="155"/>
    </row>
    <row r="38" spans="1:38" x14ac:dyDescent="0.15">
      <c r="A38" s="14" t="s">
        <v>169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09"/>
      <c r="V38" s="14"/>
      <c r="W38" s="14"/>
    </row>
    <row r="40" spans="1:38" s="134" customFormat="1" ht="15" customHeight="1" x14ac:dyDescent="0.15">
      <c r="A40"/>
      <c r="B40"/>
      <c r="C40" s="34"/>
      <c r="D40"/>
      <c r="E40"/>
      <c r="F40"/>
      <c r="G40"/>
      <c r="H40"/>
      <c r="I40"/>
      <c r="J40"/>
      <c r="K40" s="156"/>
      <c r="L40" s="153" t="s">
        <v>26</v>
      </c>
      <c r="M40" s="174"/>
      <c r="N40" s="194"/>
      <c r="O40" s="135"/>
      <c r="P40" s="135"/>
      <c r="Q40" s="135"/>
      <c r="R40" s="135"/>
      <c r="S40" s="135"/>
      <c r="T40" s="135"/>
      <c r="U40" s="203"/>
      <c r="V40" s="135"/>
      <c r="W40" s="135"/>
      <c r="X40" s="135"/>
      <c r="Y40" s="135" t="s">
        <v>145</v>
      </c>
      <c r="Z40" s="135">
        <v>1705000</v>
      </c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</row>
    <row r="43" spans="1:38" s="14" customFormat="1" ht="17.100000000000001" customHeight="1" x14ac:dyDescent="0.15">
      <c r="A43" s="14" t="s">
        <v>123</v>
      </c>
    </row>
    <row r="44" spans="1:38" ht="17.100000000000001" customHeight="1" x14ac:dyDescent="0.15">
      <c r="U44"/>
    </row>
    <row r="45" spans="1:38" s="123" customFormat="1" ht="14.25" x14ac:dyDescent="0.15">
      <c r="A45" s="95" t="s">
        <v>1</v>
      </c>
      <c r="B45" s="123" t="s">
        <v>144</v>
      </c>
      <c r="C45" s="223"/>
      <c r="D45" s="224"/>
      <c r="E45" s="225"/>
      <c r="F45" s="226"/>
      <c r="G45" s="226"/>
      <c r="H45" s="226"/>
      <c r="I45" s="227"/>
      <c r="J45" s="228"/>
      <c r="K45" s="235"/>
      <c r="M45" s="229" t="str">
        <f>IF(ISERROR(INDEX(kind_of_nameforms,MATCH(E45,kind_of_forms,0),1)),"",INDEX(kind_of_nameforms,MATCH(E45,kind_of_forms,0),1))</f>
        <v/>
      </c>
      <c r="N45" s="242"/>
    </row>
    <row r="46" spans="1:38" ht="17.100000000000001" customHeight="1" x14ac:dyDescent="0.15">
      <c r="U46"/>
    </row>
    <row r="47" spans="1:38" s="14" customFormat="1" ht="17.100000000000001" customHeight="1" x14ac:dyDescent="0.15">
      <c r="A47" s="14" t="s">
        <v>276</v>
      </c>
      <c r="B47" s="14" t="s">
        <v>277</v>
      </c>
      <c r="C47" s="14" t="s">
        <v>278</v>
      </c>
      <c r="D47" s="14" t="s">
        <v>279</v>
      </c>
    </row>
    <row r="48" spans="1:38" ht="17.100000000000001" customHeight="1" x14ac:dyDescent="0.15">
      <c r="U48"/>
    </row>
    <row r="49" spans="1:21" s="68" customFormat="1" x14ac:dyDescent="0.15">
      <c r="D49" s="291"/>
      <c r="E49" s="257"/>
      <c r="F49" s="257"/>
      <c r="G49" s="257"/>
      <c r="U49" s="206"/>
    </row>
    <row r="50" spans="1:21" x14ac:dyDescent="0.15">
      <c r="C50" s="95"/>
      <c r="D50" s="414" t="s">
        <v>244</v>
      </c>
      <c r="E50" s="415"/>
      <c r="F50" s="415"/>
      <c r="G50" s="416"/>
    </row>
    <row r="51" spans="1:21" s="15" customFormat="1" ht="11.25" customHeight="1" x14ac:dyDescent="0.15">
      <c r="A51" s="29"/>
      <c r="C51" s="34"/>
      <c r="D51" s="406" t="s">
        <v>233</v>
      </c>
      <c r="E51" s="406"/>
      <c r="F51" s="406"/>
      <c r="G51" s="417" t="s">
        <v>234</v>
      </c>
      <c r="H51" s="149"/>
      <c r="R51" s="201"/>
    </row>
    <row r="52" spans="1:21" s="15" customFormat="1" ht="11.25" customHeight="1" x14ac:dyDescent="0.15">
      <c r="A52" s="29"/>
      <c r="C52" s="34"/>
      <c r="D52" s="271" t="s">
        <v>25</v>
      </c>
      <c r="E52" s="272" t="s">
        <v>257</v>
      </c>
      <c r="F52" s="273" t="s">
        <v>223</v>
      </c>
      <c r="G52" s="418"/>
      <c r="H52" s="149"/>
      <c r="R52" s="201"/>
    </row>
    <row r="53" spans="1:21" s="15" customFormat="1" ht="12" customHeight="1" x14ac:dyDescent="0.15">
      <c r="A53" s="29"/>
      <c r="C53" s="34"/>
      <c r="D53" s="288" t="s">
        <v>26</v>
      </c>
      <c r="E53" s="274">
        <v>2</v>
      </c>
      <c r="F53" s="275">
        <v>3</v>
      </c>
      <c r="G53" s="276">
        <v>4</v>
      </c>
      <c r="H53" s="149"/>
      <c r="R53" s="201"/>
    </row>
    <row r="54" spans="1:21" s="15" customFormat="1" x14ac:dyDescent="0.15">
      <c r="A54" s="29"/>
      <c r="C54" s="34"/>
      <c r="D54" s="269">
        <v>1</v>
      </c>
      <c r="E54" s="277" t="s">
        <v>259</v>
      </c>
      <c r="F54" s="299" t="str">
        <f>IF(form_up_date="","",form_up_date)</f>
        <v>30.06.2023</v>
      </c>
      <c r="G54" s="301" t="s">
        <v>260</v>
      </c>
      <c r="H54" s="149"/>
      <c r="R54" s="201"/>
    </row>
    <row r="55" spans="1:21" s="15" customFormat="1" ht="45" x14ac:dyDescent="0.15">
      <c r="A55" s="29"/>
      <c r="C55" s="34"/>
      <c r="D55" s="269" t="s">
        <v>271</v>
      </c>
      <c r="E55" s="277" t="s">
        <v>261</v>
      </c>
      <c r="F55" s="299"/>
      <c r="G55" s="263" t="s">
        <v>333</v>
      </c>
      <c r="H55" s="149"/>
      <c r="R55" s="201"/>
    </row>
    <row r="56" spans="1:21" s="15" customFormat="1" x14ac:dyDescent="0.15">
      <c r="A56" s="29"/>
      <c r="C56" s="34"/>
      <c r="D56" s="269" t="s">
        <v>272</v>
      </c>
      <c r="E56" s="277" t="s">
        <v>262</v>
      </c>
      <c r="F56" s="299"/>
      <c r="G56" s="301" t="s">
        <v>263</v>
      </c>
      <c r="H56" s="149"/>
      <c r="R56" s="201"/>
    </row>
    <row r="57" spans="1:21" s="15" customFormat="1" x14ac:dyDescent="0.15">
      <c r="A57" s="29"/>
      <c r="C57" s="34"/>
      <c r="D57" s="269" t="s">
        <v>273</v>
      </c>
      <c r="E57" s="277" t="s">
        <v>264</v>
      </c>
      <c r="F57" s="300" t="s">
        <v>265</v>
      </c>
      <c r="G57" s="263"/>
      <c r="H57" s="149"/>
      <c r="R57" s="201"/>
    </row>
    <row r="58" spans="1:21" s="15" customFormat="1" x14ac:dyDescent="0.15">
      <c r="A58" s="29"/>
      <c r="C58" s="34"/>
      <c r="D58" s="143" t="str">
        <f>D57&amp;".1"</f>
        <v>4.1.1</v>
      </c>
      <c r="E58" s="278" t="s">
        <v>3</v>
      </c>
      <c r="F58" s="299" t="str">
        <f>IF(region_name="","",region_name)</f>
        <v>Ханты-Мансийский автономный округ</v>
      </c>
      <c r="G58" s="301" t="s">
        <v>266</v>
      </c>
      <c r="H58" s="149"/>
      <c r="R58" s="201"/>
    </row>
    <row r="59" spans="1:21" s="15" customFormat="1" ht="22.5" x14ac:dyDescent="0.15">
      <c r="A59" s="29"/>
      <c r="C59" s="34"/>
      <c r="D59" s="269" t="s">
        <v>274</v>
      </c>
      <c r="E59" s="279" t="s">
        <v>267</v>
      </c>
      <c r="F59" s="299"/>
      <c r="G59" s="305" t="s">
        <v>268</v>
      </c>
      <c r="H59" s="149"/>
      <c r="R59" s="201"/>
    </row>
    <row r="60" spans="1:21" s="15" customFormat="1" ht="56.25" x14ac:dyDescent="0.15">
      <c r="A60" s="29"/>
      <c r="C60" s="34"/>
      <c r="D60" s="269" t="s">
        <v>275</v>
      </c>
      <c r="E60" s="280" t="s">
        <v>269</v>
      </c>
      <c r="F60" s="299"/>
      <c r="G60" s="287" t="s">
        <v>332</v>
      </c>
      <c r="H60" s="149"/>
      <c r="R60" s="201"/>
    </row>
  </sheetData>
  <dataConsolidate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300-000000000000}">
      <formula1>900</formula1>
    </dataValidation>
    <dataValidation type="list" allowBlank="1" showInputMessage="1" showErrorMessage="1" sqref="I40" xr:uid="{00000000-0002-0000-13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3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3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3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3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3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11" width="10.5703125" style="15"/>
    <col min="12" max="12" width="10.5703125" style="201"/>
    <col min="13" max="16384" width="10.5703125" style="15"/>
  </cols>
  <sheetData>
    <row r="1" spans="1:12" s="149" customFormat="1" ht="15" hidden="1" customHeight="1" x14ac:dyDescent="0.15">
      <c r="L1" s="202"/>
    </row>
    <row r="2" spans="1:12" s="149" customFormat="1" ht="15" hidden="1" customHeight="1" x14ac:dyDescent="0.15">
      <c r="L2" s="202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5"/>
    </row>
    <row r="11" spans="1:12" ht="21.95" customHeight="1" x14ac:dyDescent="0.15">
      <c r="A11" s="15"/>
    </row>
    <row r="12" spans="1:12" ht="21.95" customHeight="1" x14ac:dyDescent="0.15">
      <c r="A12" s="15"/>
    </row>
    <row r="13" spans="1:12" ht="21.95" customHeight="1" x14ac:dyDescent="0.15">
      <c r="A13" s="15"/>
    </row>
    <row r="14" spans="1:12" ht="33.950000000000003" customHeight="1" x14ac:dyDescent="0.15">
      <c r="A14" s="15"/>
    </row>
    <row r="15" spans="1:12" ht="15" customHeight="1" x14ac:dyDescent="0.15">
      <c r="A15" s="15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67" hidden="1" customWidth="1"/>
    <col min="2" max="2" width="9.140625" style="68" hidden="1" customWidth="1"/>
    <col min="3" max="3" width="9.140625" style="206"/>
    <col min="4" max="16384" width="9.140625" style="68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3" customFormat="1" ht="30" customHeight="1" x14ac:dyDescent="0.15">
      <c r="A5" s="29"/>
      <c r="C5" s="207"/>
    </row>
    <row r="6" spans="1:3" s="33" customFormat="1" ht="15" customHeight="1" x14ac:dyDescent="0.15">
      <c r="A6" s="29"/>
      <c r="C6" s="207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23"/>
  </cols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9" customWidth="1"/>
    <col min="4" max="16" width="9.140625" style="7"/>
    <col min="17" max="17" width="9.140625" style="208"/>
    <col min="18" max="16384" width="9.140625" style="7"/>
  </cols>
  <sheetData>
    <row r="1" spans="3:5" hidden="1" x14ac:dyDescent="0.2"/>
    <row r="2" spans="3:5" hidden="1" x14ac:dyDescent="0.2"/>
    <row r="3" spans="3:5" hidden="1" x14ac:dyDescent="0.2"/>
    <row r="4" spans="3:5" hidden="1" x14ac:dyDescent="0.2"/>
    <row r="5" spans="3:5" hidden="1" x14ac:dyDescent="0.2"/>
    <row r="6" spans="3:5" ht="10.5" customHeight="1" x14ac:dyDescent="0.2"/>
    <row r="7" spans="3:5" ht="20.100000000000001" customHeight="1" x14ac:dyDescent="0.2"/>
    <row r="8" spans="3:5" ht="15" customHeight="1" x14ac:dyDescent="0.2"/>
    <row r="9" spans="3:5" ht="6.95" customHeight="1" x14ac:dyDescent="0.2"/>
    <row r="10" spans="3:5" ht="22.5" customHeight="1" x14ac:dyDescent="0.2"/>
    <row r="11" spans="3:5" ht="11.25" customHeight="1" x14ac:dyDescent="0.2"/>
    <row r="12" spans="3:5" ht="15" hidden="1" customHeight="1" x14ac:dyDescent="0.2"/>
    <row r="13" spans="3:5" ht="14.1" customHeight="1" x14ac:dyDescent="0.2">
      <c r="C13" s="70"/>
    </row>
    <row r="14" spans="3:5" ht="15" customHeight="1" x14ac:dyDescent="0.2"/>
    <row r="15" spans="3:5" ht="11.25" customHeight="1" x14ac:dyDescent="0.2"/>
    <row r="16" spans="3:5" x14ac:dyDescent="0.2">
      <c r="D16" s="72"/>
      <c r="E16" s="72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9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9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9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9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List05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134" hidden="1" customWidth="1"/>
    <col min="2" max="2" width="2" style="134" hidden="1" customWidth="1"/>
    <col min="3" max="14" width="9.140625" style="135"/>
    <col min="15" max="16384" width="9.140625" style="134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175"/>
      <c r="B4" s="175"/>
    </row>
    <row r="5" spans="1:14" s="177" customFormat="1" ht="15" x14ac:dyDescent="0.15">
      <c r="A5" s="175"/>
      <c r="B5" s="175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1:14" s="178" customFormat="1" ht="3" customHeight="1" x14ac:dyDescent="0.15">
      <c r="A6" s="403"/>
      <c r="B6" s="403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1:14" ht="3.75" customHeight="1" x14ac:dyDescent="0.15">
      <c r="A7" s="403"/>
      <c r="B7" s="403"/>
    </row>
    <row r="8" spans="1:14" ht="0.2" customHeight="1" x14ac:dyDescent="0.15">
      <c r="B8" s="292"/>
    </row>
    <row r="9" spans="1:14" ht="0.2" customHeight="1" x14ac:dyDescent="0.15">
      <c r="B9" s="292"/>
    </row>
    <row r="10" spans="1:14" ht="0.2" customHeight="1" x14ac:dyDescent="0.15">
      <c r="B10" s="292"/>
    </row>
    <row r="11" spans="1:14" ht="6" hidden="1" customHeight="1" x14ac:dyDescent="0.15">
      <c r="B11" s="292"/>
    </row>
    <row r="12" spans="1:14" ht="20.25" hidden="1" customHeight="1" x14ac:dyDescent="0.15">
      <c r="A12" s="136"/>
      <c r="B12" s="292"/>
    </row>
    <row r="13" spans="1:14" ht="20.25" hidden="1" customHeight="1" x14ac:dyDescent="0.15">
      <c r="B13" s="292"/>
    </row>
    <row r="14" spans="1:14" ht="6" hidden="1" customHeight="1" x14ac:dyDescent="0.15">
      <c r="B14" s="293"/>
    </row>
    <row r="15" spans="1:14" ht="3" customHeight="1" x14ac:dyDescent="0.15"/>
    <row r="16" spans="1:14" ht="0.2" customHeight="1" x14ac:dyDescent="0.15"/>
    <row r="17" spans="1:14" s="177" customFormat="1" ht="0.2" customHeight="1" x14ac:dyDescent="0.15">
      <c r="A17" s="180"/>
      <c r="B17" s="180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</row>
    <row r="18" spans="1:14" ht="23.25" customHeight="1" x14ac:dyDescent="0.15">
      <c r="A18" s="394"/>
      <c r="B18" s="136"/>
    </row>
    <row r="19" spans="1:14" ht="23.25" customHeight="1" x14ac:dyDescent="0.15">
      <c r="A19" s="394"/>
      <c r="B19" s="137"/>
    </row>
    <row r="20" spans="1:14" ht="14.25" customHeight="1" x14ac:dyDescent="0.15">
      <c r="A20" s="66"/>
      <c r="B20" s="66"/>
    </row>
    <row r="21" spans="1:14" hidden="1" x14ac:dyDescent="0.15">
      <c r="A21" s="181"/>
      <c r="B21" s="139"/>
    </row>
    <row r="22" spans="1:14" ht="15" customHeight="1" x14ac:dyDescent="0.15">
      <c r="A22"/>
      <c r="B22"/>
    </row>
    <row r="23" spans="1:14" ht="15" customHeight="1" x14ac:dyDescent="0.15">
      <c r="A23"/>
      <c r="B23"/>
    </row>
    <row r="24" spans="1:14" ht="15" customHeight="1" x14ac:dyDescent="0.15">
      <c r="A24"/>
      <c r="B24"/>
    </row>
    <row r="25" spans="1:14" ht="15" customHeight="1" x14ac:dyDescent="0.15">
      <c r="A25" s="182"/>
      <c r="B25" s="57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List09">
    <tabColor indexed="47"/>
  </sheetPr>
  <dimension ref="A12:A424"/>
  <sheetViews>
    <sheetView showGridLines="0" zoomScaleNormal="100" workbookViewId="0"/>
  </sheetViews>
  <sheetFormatPr defaultRowHeight="11.25" x14ac:dyDescent="0.15"/>
  <cols>
    <col min="1" max="16384" width="9.140625" style="256"/>
  </cols>
  <sheetData>
    <row r="12" ht="14.25" customHeight="1" x14ac:dyDescent="0.15"/>
    <row r="13" ht="15" customHeight="1" x14ac:dyDescent="0.15"/>
    <row r="14" ht="15" customHeight="1" x14ac:dyDescent="0.15"/>
    <row r="15" ht="15" customHeight="1" x14ac:dyDescent="0.15"/>
    <row r="1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23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R_LIST">
    <tabColor rgb="FFFFCC99"/>
  </sheetPr>
  <dimension ref="A1"/>
  <sheetViews>
    <sheetView showGridLines="0" zoomScaleNormal="100" workbookViewId="0"/>
  </sheetViews>
  <sheetFormatPr defaultRowHeight="11.25" x14ac:dyDescent="0.15"/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REESTR_VED">
    <tabColor indexed="47"/>
  </sheetPr>
  <dimension ref="A1:B11"/>
  <sheetViews>
    <sheetView showGridLines="0" zoomScaleNormal="100" workbookViewId="0"/>
  </sheetViews>
  <sheetFormatPr defaultRowHeight="11.25" x14ac:dyDescent="0.1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>
    <row r="1" spans="1:2" x14ac:dyDescent="0.15">
      <c r="A1" s="32" t="s">
        <v>109</v>
      </c>
      <c r="B1" s="32" t="s">
        <v>110</v>
      </c>
    </row>
    <row r="2" spans="1:2" x14ac:dyDescent="0.15">
      <c r="A2" s="32">
        <v>4190064</v>
      </c>
      <c r="B2" s="32" t="s">
        <v>398</v>
      </c>
    </row>
    <row r="3" spans="1:2" x14ac:dyDescent="0.15">
      <c r="A3" s="32">
        <v>4190065</v>
      </c>
      <c r="B3" s="32" t="s">
        <v>399</v>
      </c>
    </row>
    <row r="4" spans="1:2" x14ac:dyDescent="0.15">
      <c r="A4" s="32">
        <v>4190066</v>
      </c>
      <c r="B4" s="32" t="s">
        <v>400</v>
      </c>
    </row>
    <row r="5" spans="1:2" x14ac:dyDescent="0.15">
      <c r="A5" s="32">
        <v>4190067</v>
      </c>
      <c r="B5" s="32" t="s">
        <v>401</v>
      </c>
    </row>
    <row r="6" spans="1:2" x14ac:dyDescent="0.15">
      <c r="A6" s="32">
        <v>4190068</v>
      </c>
      <c r="B6" s="32" t="s">
        <v>402</v>
      </c>
    </row>
    <row r="7" spans="1:2" x14ac:dyDescent="0.15">
      <c r="A7" s="32">
        <v>4190069</v>
      </c>
      <c r="B7" s="32" t="s">
        <v>403</v>
      </c>
    </row>
    <row r="8" spans="1:2" x14ac:dyDescent="0.15">
      <c r="A8" s="32">
        <v>4190070</v>
      </c>
      <c r="B8" s="32" t="s">
        <v>404</v>
      </c>
    </row>
    <row r="9" spans="1:2" x14ac:dyDescent="0.15">
      <c r="A9" s="32">
        <v>4190071</v>
      </c>
      <c r="B9" s="32" t="s">
        <v>405</v>
      </c>
    </row>
    <row r="10" spans="1:2" x14ac:dyDescent="0.15">
      <c r="A10" s="32">
        <v>4190072</v>
      </c>
      <c r="B10" s="32" t="s">
        <v>406</v>
      </c>
    </row>
    <row r="11" spans="1:2" x14ac:dyDescent="0.15">
      <c r="A11" s="32">
        <v>4190073</v>
      </c>
      <c r="B11" s="32" t="s">
        <v>407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1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1"/>
  </cols>
  <sheetData>
    <row r="34" spans="6:6" x14ac:dyDescent="0.2">
      <c r="F34" s="38"/>
    </row>
    <row r="35" spans="6:6" x14ac:dyDescent="0.2">
      <c r="F35" s="38"/>
    </row>
    <row r="38" spans="6:6" x14ac:dyDescent="0.2">
      <c r="F38" s="49"/>
    </row>
    <row r="39" spans="6:6" x14ac:dyDescent="0.2">
      <c r="F39" s="49"/>
    </row>
    <row r="40" spans="6:6" x14ac:dyDescent="0.2">
      <c r="F40" s="49"/>
    </row>
    <row r="41" spans="6:6" x14ac:dyDescent="0.2">
      <c r="F41" s="49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3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8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SH_REESTR_ORG">
    <tabColor indexed="47"/>
  </sheetPr>
  <dimension ref="A1:J187"/>
  <sheetViews>
    <sheetView showGridLines="0" zoomScaleNormal="100" workbookViewId="0"/>
  </sheetViews>
  <sheetFormatPr defaultRowHeight="11.25" x14ac:dyDescent="0.15"/>
  <cols>
    <col min="1" max="1" width="11.5703125" customWidth="1"/>
    <col min="4" max="4" width="13" customWidth="1"/>
    <col min="6" max="6" width="15.28515625" customWidth="1"/>
    <col min="7" max="7" width="20" customWidth="1"/>
    <col min="8" max="8" width="26.85546875" customWidth="1"/>
    <col min="9" max="9" width="12.28515625" customWidth="1"/>
  </cols>
  <sheetData>
    <row r="1" spans="1:10" x14ac:dyDescent="0.15">
      <c r="A1" t="s">
        <v>1057</v>
      </c>
      <c r="B1" t="s">
        <v>409</v>
      </c>
      <c r="C1" t="s">
        <v>410</v>
      </c>
      <c r="D1" t="s">
        <v>411</v>
      </c>
      <c r="E1" t="s">
        <v>412</v>
      </c>
      <c r="F1" t="s">
        <v>413</v>
      </c>
      <c r="G1" t="s">
        <v>414</v>
      </c>
      <c r="H1" t="s">
        <v>415</v>
      </c>
      <c r="I1" t="s">
        <v>416</v>
      </c>
    </row>
    <row r="2" spans="1:10" x14ac:dyDescent="0.15">
      <c r="A2">
        <v>1</v>
      </c>
      <c r="B2" t="s">
        <v>417</v>
      </c>
      <c r="C2" t="s">
        <v>199</v>
      </c>
      <c r="D2" t="s">
        <v>418</v>
      </c>
      <c r="E2" t="s">
        <v>419</v>
      </c>
      <c r="F2" t="s">
        <v>420</v>
      </c>
      <c r="G2" t="s">
        <v>421</v>
      </c>
      <c r="J2" t="s">
        <v>1058</v>
      </c>
    </row>
    <row r="3" spans="1:10" x14ac:dyDescent="0.15">
      <c r="A3">
        <v>2</v>
      </c>
      <c r="B3" t="s">
        <v>417</v>
      </c>
      <c r="C3" t="s">
        <v>199</v>
      </c>
      <c r="D3" t="s">
        <v>422</v>
      </c>
      <c r="E3" t="s">
        <v>423</v>
      </c>
      <c r="F3" t="s">
        <v>424</v>
      </c>
      <c r="G3" t="s">
        <v>425</v>
      </c>
      <c r="J3" t="s">
        <v>1058</v>
      </c>
    </row>
    <row r="4" spans="1:10" x14ac:dyDescent="0.15">
      <c r="A4">
        <v>3</v>
      </c>
      <c r="B4" t="s">
        <v>417</v>
      </c>
      <c r="C4" t="s">
        <v>199</v>
      </c>
      <c r="D4" t="s">
        <v>426</v>
      </c>
      <c r="E4" t="s">
        <v>427</v>
      </c>
      <c r="F4" t="s">
        <v>428</v>
      </c>
      <c r="G4" t="s">
        <v>429</v>
      </c>
      <c r="J4" t="s">
        <v>1058</v>
      </c>
    </row>
    <row r="5" spans="1:10" x14ac:dyDescent="0.15">
      <c r="A5">
        <v>4</v>
      </c>
      <c r="B5" t="s">
        <v>417</v>
      </c>
      <c r="C5" t="s">
        <v>199</v>
      </c>
      <c r="D5" t="s">
        <v>430</v>
      </c>
      <c r="E5" t="s">
        <v>431</v>
      </c>
      <c r="F5" t="s">
        <v>432</v>
      </c>
      <c r="G5" t="s">
        <v>433</v>
      </c>
      <c r="J5" t="s">
        <v>1058</v>
      </c>
    </row>
    <row r="6" spans="1:10" x14ac:dyDescent="0.15">
      <c r="A6">
        <v>5</v>
      </c>
      <c r="B6" t="s">
        <v>417</v>
      </c>
      <c r="C6" t="s">
        <v>199</v>
      </c>
      <c r="D6" t="s">
        <v>434</v>
      </c>
      <c r="E6" t="s">
        <v>435</v>
      </c>
      <c r="F6" t="s">
        <v>420</v>
      </c>
      <c r="G6" t="s">
        <v>425</v>
      </c>
      <c r="J6" t="s">
        <v>1058</v>
      </c>
    </row>
    <row r="7" spans="1:10" x14ac:dyDescent="0.15">
      <c r="A7">
        <v>6</v>
      </c>
      <c r="B7" t="s">
        <v>417</v>
      </c>
      <c r="C7" t="s">
        <v>199</v>
      </c>
      <c r="D7" t="s">
        <v>436</v>
      </c>
      <c r="E7" t="s">
        <v>437</v>
      </c>
      <c r="F7" t="s">
        <v>438</v>
      </c>
      <c r="G7" t="s">
        <v>439</v>
      </c>
      <c r="H7" t="s">
        <v>440</v>
      </c>
      <c r="J7" t="s">
        <v>1058</v>
      </c>
    </row>
    <row r="8" spans="1:10" x14ac:dyDescent="0.15">
      <c r="A8">
        <v>7</v>
      </c>
      <c r="B8" t="s">
        <v>417</v>
      </c>
      <c r="C8" t="s">
        <v>199</v>
      </c>
      <c r="D8" t="s">
        <v>441</v>
      </c>
      <c r="E8" t="s">
        <v>442</v>
      </c>
      <c r="F8" t="s">
        <v>443</v>
      </c>
      <c r="G8" t="s">
        <v>444</v>
      </c>
      <c r="H8" t="s">
        <v>445</v>
      </c>
      <c r="J8" t="s">
        <v>1058</v>
      </c>
    </row>
    <row r="9" spans="1:10" x14ac:dyDescent="0.15">
      <c r="A9">
        <v>8</v>
      </c>
      <c r="B9" t="s">
        <v>417</v>
      </c>
      <c r="C9" t="s">
        <v>199</v>
      </c>
      <c r="D9" t="s">
        <v>446</v>
      </c>
      <c r="E9" t="s">
        <v>447</v>
      </c>
      <c r="F9" t="s">
        <v>448</v>
      </c>
      <c r="G9" t="s">
        <v>449</v>
      </c>
      <c r="J9" t="s">
        <v>1058</v>
      </c>
    </row>
    <row r="10" spans="1:10" x14ac:dyDescent="0.15">
      <c r="A10">
        <v>9</v>
      </c>
      <c r="B10" t="s">
        <v>417</v>
      </c>
      <c r="C10" t="s">
        <v>199</v>
      </c>
      <c r="D10" t="s">
        <v>450</v>
      </c>
      <c r="E10" t="s">
        <v>451</v>
      </c>
      <c r="F10" t="s">
        <v>452</v>
      </c>
      <c r="G10" t="s">
        <v>453</v>
      </c>
      <c r="H10" t="s">
        <v>454</v>
      </c>
      <c r="J10" t="s">
        <v>1058</v>
      </c>
    </row>
    <row r="11" spans="1:10" x14ac:dyDescent="0.15">
      <c r="A11">
        <v>10</v>
      </c>
      <c r="B11" t="s">
        <v>417</v>
      </c>
      <c r="C11" t="s">
        <v>199</v>
      </c>
      <c r="D11" t="s">
        <v>455</v>
      </c>
      <c r="E11" t="s">
        <v>456</v>
      </c>
      <c r="F11" t="s">
        <v>457</v>
      </c>
      <c r="G11" t="s">
        <v>458</v>
      </c>
      <c r="J11" t="s">
        <v>1058</v>
      </c>
    </row>
    <row r="12" spans="1:10" x14ac:dyDescent="0.15">
      <c r="A12">
        <v>11</v>
      </c>
      <c r="B12" t="s">
        <v>417</v>
      </c>
      <c r="C12" t="s">
        <v>199</v>
      </c>
      <c r="D12" t="s">
        <v>459</v>
      </c>
      <c r="E12" t="s">
        <v>460</v>
      </c>
      <c r="F12" t="s">
        <v>461</v>
      </c>
      <c r="G12" t="s">
        <v>433</v>
      </c>
      <c r="H12" t="s">
        <v>462</v>
      </c>
      <c r="J12" t="s">
        <v>1058</v>
      </c>
    </row>
    <row r="13" spans="1:10" x14ac:dyDescent="0.15">
      <c r="A13">
        <v>12</v>
      </c>
      <c r="B13" t="s">
        <v>417</v>
      </c>
      <c r="C13" t="s">
        <v>199</v>
      </c>
      <c r="D13" t="s">
        <v>463</v>
      </c>
      <c r="E13" t="s">
        <v>464</v>
      </c>
      <c r="F13" t="s">
        <v>465</v>
      </c>
      <c r="G13" t="s">
        <v>453</v>
      </c>
      <c r="J13" t="s">
        <v>1058</v>
      </c>
    </row>
    <row r="14" spans="1:10" x14ac:dyDescent="0.15">
      <c r="A14">
        <v>13</v>
      </c>
      <c r="B14" t="s">
        <v>417</v>
      </c>
      <c r="C14" t="s">
        <v>199</v>
      </c>
      <c r="D14" t="s">
        <v>466</v>
      </c>
      <c r="E14" t="s">
        <v>467</v>
      </c>
      <c r="F14" t="s">
        <v>468</v>
      </c>
      <c r="G14" t="s">
        <v>469</v>
      </c>
      <c r="J14" t="s">
        <v>1058</v>
      </c>
    </row>
    <row r="15" spans="1:10" x14ac:dyDescent="0.15">
      <c r="A15">
        <v>14</v>
      </c>
      <c r="B15" t="s">
        <v>417</v>
      </c>
      <c r="C15" t="s">
        <v>199</v>
      </c>
      <c r="D15" t="s">
        <v>470</v>
      </c>
      <c r="E15" t="s">
        <v>467</v>
      </c>
      <c r="F15" t="s">
        <v>468</v>
      </c>
      <c r="G15" t="s">
        <v>471</v>
      </c>
      <c r="J15" t="s">
        <v>1058</v>
      </c>
    </row>
    <row r="16" spans="1:10" x14ac:dyDescent="0.15">
      <c r="A16">
        <v>15</v>
      </c>
      <c r="B16" t="s">
        <v>417</v>
      </c>
      <c r="C16" t="s">
        <v>199</v>
      </c>
      <c r="D16" t="s">
        <v>472</v>
      </c>
      <c r="E16" t="s">
        <v>473</v>
      </c>
      <c r="F16" t="s">
        <v>474</v>
      </c>
      <c r="G16" t="s">
        <v>475</v>
      </c>
      <c r="H16" t="s">
        <v>476</v>
      </c>
      <c r="J16" t="s">
        <v>1058</v>
      </c>
    </row>
    <row r="17" spans="1:10" x14ac:dyDescent="0.15">
      <c r="A17">
        <v>16</v>
      </c>
      <c r="B17" t="s">
        <v>417</v>
      </c>
      <c r="C17" t="s">
        <v>199</v>
      </c>
      <c r="D17" t="s">
        <v>477</v>
      </c>
      <c r="E17" t="s">
        <v>478</v>
      </c>
      <c r="F17" t="s">
        <v>479</v>
      </c>
      <c r="G17" t="s">
        <v>480</v>
      </c>
      <c r="J17" t="s">
        <v>1058</v>
      </c>
    </row>
    <row r="18" spans="1:10" x14ac:dyDescent="0.15">
      <c r="A18">
        <v>17</v>
      </c>
      <c r="B18" t="s">
        <v>417</v>
      </c>
      <c r="C18" t="s">
        <v>199</v>
      </c>
      <c r="D18" t="s">
        <v>481</v>
      </c>
      <c r="E18" t="s">
        <v>482</v>
      </c>
      <c r="F18" t="s">
        <v>483</v>
      </c>
      <c r="G18" t="s">
        <v>471</v>
      </c>
      <c r="J18" t="s">
        <v>1058</v>
      </c>
    </row>
    <row r="19" spans="1:10" x14ac:dyDescent="0.15">
      <c r="A19">
        <v>18</v>
      </c>
      <c r="B19" t="s">
        <v>417</v>
      </c>
      <c r="C19" t="s">
        <v>199</v>
      </c>
      <c r="D19" t="s">
        <v>484</v>
      </c>
      <c r="E19" t="s">
        <v>485</v>
      </c>
      <c r="F19" t="s">
        <v>486</v>
      </c>
      <c r="G19" t="s">
        <v>487</v>
      </c>
      <c r="J19" t="s">
        <v>1058</v>
      </c>
    </row>
    <row r="20" spans="1:10" x14ac:dyDescent="0.15">
      <c r="A20">
        <v>19</v>
      </c>
      <c r="B20" t="s">
        <v>417</v>
      </c>
      <c r="C20" t="s">
        <v>199</v>
      </c>
      <c r="D20" t="s">
        <v>488</v>
      </c>
      <c r="E20" t="s">
        <v>489</v>
      </c>
      <c r="F20" t="s">
        <v>490</v>
      </c>
      <c r="G20" t="s">
        <v>491</v>
      </c>
      <c r="J20" t="s">
        <v>1058</v>
      </c>
    </row>
    <row r="21" spans="1:10" x14ac:dyDescent="0.15">
      <c r="A21">
        <v>20</v>
      </c>
      <c r="B21" t="s">
        <v>417</v>
      </c>
      <c r="C21" t="s">
        <v>199</v>
      </c>
      <c r="D21" t="s">
        <v>492</v>
      </c>
      <c r="E21" t="s">
        <v>493</v>
      </c>
      <c r="F21" t="s">
        <v>494</v>
      </c>
      <c r="G21" t="s">
        <v>495</v>
      </c>
      <c r="J21" t="s">
        <v>1058</v>
      </c>
    </row>
    <row r="22" spans="1:10" x14ac:dyDescent="0.15">
      <c r="A22">
        <v>21</v>
      </c>
      <c r="B22" t="s">
        <v>417</v>
      </c>
      <c r="C22" t="s">
        <v>199</v>
      </c>
      <c r="D22" t="s">
        <v>496</v>
      </c>
      <c r="E22" t="s">
        <v>497</v>
      </c>
      <c r="F22" t="s">
        <v>498</v>
      </c>
      <c r="G22" t="s">
        <v>499</v>
      </c>
      <c r="J22" t="s">
        <v>1058</v>
      </c>
    </row>
    <row r="23" spans="1:10" x14ac:dyDescent="0.15">
      <c r="A23">
        <v>22</v>
      </c>
      <c r="B23" t="s">
        <v>417</v>
      </c>
      <c r="C23" t="s">
        <v>199</v>
      </c>
      <c r="D23" t="s">
        <v>500</v>
      </c>
      <c r="E23" t="s">
        <v>501</v>
      </c>
      <c r="F23" t="s">
        <v>502</v>
      </c>
      <c r="G23" t="s">
        <v>503</v>
      </c>
      <c r="H23" t="s">
        <v>504</v>
      </c>
      <c r="J23" t="s">
        <v>1058</v>
      </c>
    </row>
    <row r="24" spans="1:10" x14ac:dyDescent="0.15">
      <c r="A24">
        <v>23</v>
      </c>
      <c r="B24" t="s">
        <v>417</v>
      </c>
      <c r="C24" t="s">
        <v>199</v>
      </c>
      <c r="D24" t="s">
        <v>505</v>
      </c>
      <c r="E24" t="s">
        <v>506</v>
      </c>
      <c r="F24" t="s">
        <v>507</v>
      </c>
      <c r="G24" t="s">
        <v>508</v>
      </c>
      <c r="J24" t="s">
        <v>1058</v>
      </c>
    </row>
    <row r="25" spans="1:10" x14ac:dyDescent="0.15">
      <c r="A25">
        <v>24</v>
      </c>
      <c r="B25" t="s">
        <v>417</v>
      </c>
      <c r="C25" t="s">
        <v>199</v>
      </c>
      <c r="D25" t="s">
        <v>509</v>
      </c>
      <c r="E25" t="s">
        <v>510</v>
      </c>
      <c r="F25" t="s">
        <v>511</v>
      </c>
      <c r="G25" t="s">
        <v>449</v>
      </c>
      <c r="H25" t="s">
        <v>512</v>
      </c>
      <c r="J25" t="s">
        <v>1058</v>
      </c>
    </row>
    <row r="26" spans="1:10" x14ac:dyDescent="0.15">
      <c r="A26">
        <v>25</v>
      </c>
      <c r="B26" t="s">
        <v>417</v>
      </c>
      <c r="C26" t="s">
        <v>199</v>
      </c>
      <c r="D26" t="s">
        <v>513</v>
      </c>
      <c r="E26" t="s">
        <v>514</v>
      </c>
      <c r="F26" t="s">
        <v>515</v>
      </c>
      <c r="G26" t="s">
        <v>503</v>
      </c>
      <c r="H26" t="s">
        <v>516</v>
      </c>
      <c r="J26" t="s">
        <v>1058</v>
      </c>
    </row>
    <row r="27" spans="1:10" x14ac:dyDescent="0.15">
      <c r="A27">
        <v>26</v>
      </c>
      <c r="B27" t="s">
        <v>417</v>
      </c>
      <c r="C27" t="s">
        <v>199</v>
      </c>
      <c r="D27" t="s">
        <v>517</v>
      </c>
      <c r="E27" t="s">
        <v>518</v>
      </c>
      <c r="F27" t="s">
        <v>519</v>
      </c>
      <c r="G27" t="s">
        <v>503</v>
      </c>
      <c r="J27" t="s">
        <v>1058</v>
      </c>
    </row>
    <row r="28" spans="1:10" x14ac:dyDescent="0.15">
      <c r="A28">
        <v>27</v>
      </c>
      <c r="B28" t="s">
        <v>417</v>
      </c>
      <c r="C28" t="s">
        <v>199</v>
      </c>
      <c r="D28" t="s">
        <v>520</v>
      </c>
      <c r="E28" t="s">
        <v>521</v>
      </c>
      <c r="F28" t="s">
        <v>522</v>
      </c>
      <c r="G28" t="s">
        <v>523</v>
      </c>
      <c r="H28" t="s">
        <v>524</v>
      </c>
      <c r="J28" t="s">
        <v>1058</v>
      </c>
    </row>
    <row r="29" spans="1:10" x14ac:dyDescent="0.15">
      <c r="A29">
        <v>28</v>
      </c>
      <c r="B29" t="s">
        <v>417</v>
      </c>
      <c r="C29" t="s">
        <v>199</v>
      </c>
      <c r="D29" t="s">
        <v>525</v>
      </c>
      <c r="E29" t="s">
        <v>526</v>
      </c>
      <c r="F29" t="s">
        <v>527</v>
      </c>
      <c r="G29" t="s">
        <v>528</v>
      </c>
      <c r="H29" t="s">
        <v>529</v>
      </c>
      <c r="J29" t="s">
        <v>1058</v>
      </c>
    </row>
    <row r="30" spans="1:10" x14ac:dyDescent="0.15">
      <c r="A30">
        <v>29</v>
      </c>
      <c r="B30" t="s">
        <v>417</v>
      </c>
      <c r="C30" t="s">
        <v>199</v>
      </c>
      <c r="D30" t="s">
        <v>530</v>
      </c>
      <c r="E30" t="s">
        <v>531</v>
      </c>
      <c r="F30" t="s">
        <v>532</v>
      </c>
      <c r="G30" t="s">
        <v>503</v>
      </c>
      <c r="J30" t="s">
        <v>1058</v>
      </c>
    </row>
    <row r="31" spans="1:10" x14ac:dyDescent="0.15">
      <c r="A31">
        <v>30</v>
      </c>
      <c r="B31" t="s">
        <v>417</v>
      </c>
      <c r="C31" t="s">
        <v>199</v>
      </c>
      <c r="D31" t="s">
        <v>533</v>
      </c>
      <c r="E31" t="s">
        <v>534</v>
      </c>
      <c r="F31" t="s">
        <v>535</v>
      </c>
      <c r="G31" t="s">
        <v>536</v>
      </c>
      <c r="J31" t="s">
        <v>1058</v>
      </c>
    </row>
    <row r="32" spans="1:10" x14ac:dyDescent="0.15">
      <c r="A32">
        <v>31</v>
      </c>
      <c r="B32" t="s">
        <v>417</v>
      </c>
      <c r="C32" t="s">
        <v>199</v>
      </c>
      <c r="D32" t="s">
        <v>537</v>
      </c>
      <c r="E32" t="s">
        <v>538</v>
      </c>
      <c r="F32" t="s">
        <v>539</v>
      </c>
      <c r="G32" t="s">
        <v>540</v>
      </c>
      <c r="J32" t="s">
        <v>1058</v>
      </c>
    </row>
    <row r="33" spans="1:10" x14ac:dyDescent="0.15">
      <c r="A33">
        <v>32</v>
      </c>
      <c r="B33" t="s">
        <v>417</v>
      </c>
      <c r="C33" t="s">
        <v>199</v>
      </c>
      <c r="D33" t="s">
        <v>541</v>
      </c>
      <c r="E33" t="s">
        <v>542</v>
      </c>
      <c r="F33" t="s">
        <v>543</v>
      </c>
      <c r="G33" t="s">
        <v>544</v>
      </c>
      <c r="J33" t="s">
        <v>1058</v>
      </c>
    </row>
    <row r="34" spans="1:10" x14ac:dyDescent="0.15">
      <c r="A34">
        <v>33</v>
      </c>
      <c r="B34" t="s">
        <v>417</v>
      </c>
      <c r="C34" t="s">
        <v>199</v>
      </c>
      <c r="D34" t="s">
        <v>545</v>
      </c>
      <c r="E34" t="s">
        <v>546</v>
      </c>
      <c r="F34" t="s">
        <v>547</v>
      </c>
      <c r="G34" t="s">
        <v>548</v>
      </c>
      <c r="H34" t="s">
        <v>549</v>
      </c>
      <c r="J34" t="s">
        <v>1058</v>
      </c>
    </row>
    <row r="35" spans="1:10" x14ac:dyDescent="0.15">
      <c r="A35">
        <v>34</v>
      </c>
      <c r="B35" t="s">
        <v>417</v>
      </c>
      <c r="C35" t="s">
        <v>199</v>
      </c>
      <c r="D35" t="s">
        <v>550</v>
      </c>
      <c r="E35" t="s">
        <v>551</v>
      </c>
      <c r="F35" t="s">
        <v>552</v>
      </c>
      <c r="G35" t="s">
        <v>503</v>
      </c>
      <c r="J35" t="s">
        <v>1058</v>
      </c>
    </row>
    <row r="36" spans="1:10" x14ac:dyDescent="0.15">
      <c r="A36">
        <v>35</v>
      </c>
      <c r="B36" t="s">
        <v>417</v>
      </c>
      <c r="C36" t="s">
        <v>199</v>
      </c>
      <c r="D36" t="s">
        <v>553</v>
      </c>
      <c r="E36" t="s">
        <v>554</v>
      </c>
      <c r="F36" t="s">
        <v>555</v>
      </c>
      <c r="G36" t="s">
        <v>503</v>
      </c>
      <c r="H36" t="s">
        <v>440</v>
      </c>
      <c r="J36" t="s">
        <v>1058</v>
      </c>
    </row>
    <row r="37" spans="1:10" x14ac:dyDescent="0.15">
      <c r="A37">
        <v>36</v>
      </c>
      <c r="B37" t="s">
        <v>417</v>
      </c>
      <c r="C37" t="s">
        <v>199</v>
      </c>
      <c r="D37" t="s">
        <v>556</v>
      </c>
      <c r="E37" t="s">
        <v>557</v>
      </c>
      <c r="F37" t="s">
        <v>558</v>
      </c>
      <c r="G37" t="s">
        <v>471</v>
      </c>
      <c r="J37" t="s">
        <v>1058</v>
      </c>
    </row>
    <row r="38" spans="1:10" x14ac:dyDescent="0.15">
      <c r="A38">
        <v>37</v>
      </c>
      <c r="B38" t="s">
        <v>417</v>
      </c>
      <c r="C38" t="s">
        <v>199</v>
      </c>
      <c r="D38" t="s">
        <v>559</v>
      </c>
      <c r="E38" t="s">
        <v>560</v>
      </c>
      <c r="F38" t="s">
        <v>561</v>
      </c>
      <c r="G38" t="s">
        <v>433</v>
      </c>
      <c r="J38" t="s">
        <v>1058</v>
      </c>
    </row>
    <row r="39" spans="1:10" x14ac:dyDescent="0.15">
      <c r="A39">
        <v>38</v>
      </c>
      <c r="B39" t="s">
        <v>417</v>
      </c>
      <c r="C39" t="s">
        <v>199</v>
      </c>
      <c r="D39" t="s">
        <v>562</v>
      </c>
      <c r="E39" t="s">
        <v>563</v>
      </c>
      <c r="F39" t="s">
        <v>564</v>
      </c>
      <c r="G39" t="s">
        <v>565</v>
      </c>
      <c r="J39" t="s">
        <v>1058</v>
      </c>
    </row>
    <row r="40" spans="1:10" x14ac:dyDescent="0.15">
      <c r="A40">
        <v>39</v>
      </c>
      <c r="B40" t="s">
        <v>417</v>
      </c>
      <c r="C40" t="s">
        <v>199</v>
      </c>
      <c r="D40" t="s">
        <v>566</v>
      </c>
      <c r="E40" t="s">
        <v>567</v>
      </c>
      <c r="F40" t="s">
        <v>568</v>
      </c>
      <c r="G40" t="s">
        <v>569</v>
      </c>
      <c r="H40" t="s">
        <v>570</v>
      </c>
      <c r="J40" t="s">
        <v>1058</v>
      </c>
    </row>
    <row r="41" spans="1:10" x14ac:dyDescent="0.15">
      <c r="A41">
        <v>40</v>
      </c>
      <c r="B41" t="s">
        <v>417</v>
      </c>
      <c r="C41" t="s">
        <v>199</v>
      </c>
      <c r="D41" t="s">
        <v>571</v>
      </c>
      <c r="E41" t="s">
        <v>572</v>
      </c>
      <c r="F41" t="s">
        <v>573</v>
      </c>
      <c r="G41" t="s">
        <v>574</v>
      </c>
      <c r="J41" t="s">
        <v>1058</v>
      </c>
    </row>
    <row r="42" spans="1:10" x14ac:dyDescent="0.15">
      <c r="A42">
        <v>41</v>
      </c>
      <c r="B42" t="s">
        <v>417</v>
      </c>
      <c r="C42" t="s">
        <v>199</v>
      </c>
      <c r="D42" t="s">
        <v>575</v>
      </c>
      <c r="E42" t="s">
        <v>576</v>
      </c>
      <c r="F42" t="s">
        <v>577</v>
      </c>
      <c r="G42" t="s">
        <v>569</v>
      </c>
      <c r="H42" t="s">
        <v>578</v>
      </c>
      <c r="J42" t="s">
        <v>1058</v>
      </c>
    </row>
    <row r="43" spans="1:10" x14ac:dyDescent="0.15">
      <c r="A43">
        <v>42</v>
      </c>
      <c r="B43" t="s">
        <v>417</v>
      </c>
      <c r="C43" t="s">
        <v>199</v>
      </c>
      <c r="D43" t="s">
        <v>579</v>
      </c>
      <c r="E43" t="s">
        <v>580</v>
      </c>
      <c r="F43" t="s">
        <v>581</v>
      </c>
      <c r="G43" t="s">
        <v>444</v>
      </c>
      <c r="J43" t="s">
        <v>1058</v>
      </c>
    </row>
    <row r="44" spans="1:10" x14ac:dyDescent="0.15">
      <c r="A44">
        <v>43</v>
      </c>
      <c r="B44" t="s">
        <v>417</v>
      </c>
      <c r="C44" t="s">
        <v>199</v>
      </c>
      <c r="D44" t="s">
        <v>582</v>
      </c>
      <c r="E44" t="s">
        <v>583</v>
      </c>
      <c r="F44" t="s">
        <v>584</v>
      </c>
      <c r="G44" t="s">
        <v>444</v>
      </c>
      <c r="J44" t="s">
        <v>1058</v>
      </c>
    </row>
    <row r="45" spans="1:10" x14ac:dyDescent="0.15">
      <c r="A45">
        <v>44</v>
      </c>
      <c r="B45" t="s">
        <v>417</v>
      </c>
      <c r="C45" t="s">
        <v>199</v>
      </c>
      <c r="D45" t="s">
        <v>585</v>
      </c>
      <c r="E45" t="s">
        <v>586</v>
      </c>
      <c r="F45" t="s">
        <v>587</v>
      </c>
      <c r="G45" t="s">
        <v>475</v>
      </c>
      <c r="J45" t="s">
        <v>1058</v>
      </c>
    </row>
    <row r="46" spans="1:10" x14ac:dyDescent="0.15">
      <c r="A46">
        <v>45</v>
      </c>
      <c r="B46" t="s">
        <v>417</v>
      </c>
      <c r="C46" t="s">
        <v>199</v>
      </c>
      <c r="D46" t="s">
        <v>588</v>
      </c>
      <c r="E46" t="s">
        <v>589</v>
      </c>
      <c r="F46" t="s">
        <v>590</v>
      </c>
      <c r="G46" t="s">
        <v>591</v>
      </c>
      <c r="H46" t="s">
        <v>592</v>
      </c>
      <c r="J46" t="s">
        <v>1058</v>
      </c>
    </row>
    <row r="47" spans="1:10" x14ac:dyDescent="0.15">
      <c r="A47">
        <v>46</v>
      </c>
      <c r="B47" t="s">
        <v>417</v>
      </c>
      <c r="C47" t="s">
        <v>199</v>
      </c>
      <c r="D47" t="s">
        <v>593</v>
      </c>
      <c r="E47" t="s">
        <v>594</v>
      </c>
      <c r="F47" t="s">
        <v>595</v>
      </c>
      <c r="G47" t="s">
        <v>591</v>
      </c>
      <c r="H47" t="s">
        <v>596</v>
      </c>
      <c r="J47" t="s">
        <v>1058</v>
      </c>
    </row>
    <row r="48" spans="1:10" x14ac:dyDescent="0.15">
      <c r="A48">
        <v>47</v>
      </c>
      <c r="B48" t="s">
        <v>417</v>
      </c>
      <c r="C48" t="s">
        <v>199</v>
      </c>
      <c r="D48" t="s">
        <v>597</v>
      </c>
      <c r="E48" t="s">
        <v>598</v>
      </c>
      <c r="F48" t="s">
        <v>599</v>
      </c>
      <c r="G48" t="s">
        <v>503</v>
      </c>
      <c r="J48" t="s">
        <v>1058</v>
      </c>
    </row>
    <row r="49" spans="1:10" x14ac:dyDescent="0.15">
      <c r="A49">
        <v>48</v>
      </c>
      <c r="B49" t="s">
        <v>417</v>
      </c>
      <c r="C49" t="s">
        <v>199</v>
      </c>
      <c r="D49" t="s">
        <v>600</v>
      </c>
      <c r="E49" t="s">
        <v>601</v>
      </c>
      <c r="F49" t="s">
        <v>602</v>
      </c>
      <c r="G49" t="s">
        <v>487</v>
      </c>
      <c r="J49" t="s">
        <v>1058</v>
      </c>
    </row>
    <row r="50" spans="1:10" x14ac:dyDescent="0.15">
      <c r="A50">
        <v>49</v>
      </c>
      <c r="B50" t="s">
        <v>417</v>
      </c>
      <c r="C50" t="s">
        <v>199</v>
      </c>
      <c r="D50" t="s">
        <v>603</v>
      </c>
      <c r="E50" t="s">
        <v>604</v>
      </c>
      <c r="F50" t="s">
        <v>605</v>
      </c>
      <c r="G50" t="s">
        <v>475</v>
      </c>
      <c r="H50" t="s">
        <v>606</v>
      </c>
      <c r="J50" t="s">
        <v>1058</v>
      </c>
    </row>
    <row r="51" spans="1:10" x14ac:dyDescent="0.15">
      <c r="A51">
        <v>50</v>
      </c>
      <c r="B51" t="s">
        <v>417</v>
      </c>
      <c r="C51" t="s">
        <v>199</v>
      </c>
      <c r="D51" t="s">
        <v>607</v>
      </c>
      <c r="E51" t="s">
        <v>608</v>
      </c>
      <c r="F51" t="s">
        <v>609</v>
      </c>
      <c r="G51" t="s">
        <v>425</v>
      </c>
      <c r="J51" t="s">
        <v>1058</v>
      </c>
    </row>
    <row r="52" spans="1:10" x14ac:dyDescent="0.15">
      <c r="A52">
        <v>51</v>
      </c>
      <c r="B52" t="s">
        <v>417</v>
      </c>
      <c r="C52" t="s">
        <v>199</v>
      </c>
      <c r="D52" t="s">
        <v>610</v>
      </c>
      <c r="E52" t="s">
        <v>611</v>
      </c>
      <c r="F52" t="s">
        <v>612</v>
      </c>
      <c r="G52" t="s">
        <v>613</v>
      </c>
      <c r="J52" t="s">
        <v>1058</v>
      </c>
    </row>
    <row r="53" spans="1:10" x14ac:dyDescent="0.15">
      <c r="A53">
        <v>52</v>
      </c>
      <c r="B53" t="s">
        <v>417</v>
      </c>
      <c r="C53" t="s">
        <v>199</v>
      </c>
      <c r="D53" t="s">
        <v>614</v>
      </c>
      <c r="E53" t="s">
        <v>615</v>
      </c>
      <c r="F53" t="s">
        <v>616</v>
      </c>
      <c r="G53" t="s">
        <v>433</v>
      </c>
      <c r="H53" t="s">
        <v>617</v>
      </c>
      <c r="J53" t="s">
        <v>1058</v>
      </c>
    </row>
    <row r="54" spans="1:10" x14ac:dyDescent="0.15">
      <c r="A54">
        <v>53</v>
      </c>
      <c r="B54" t="s">
        <v>417</v>
      </c>
      <c r="C54" t="s">
        <v>199</v>
      </c>
      <c r="D54" t="s">
        <v>618</v>
      </c>
      <c r="E54" t="s">
        <v>619</v>
      </c>
      <c r="F54" t="s">
        <v>620</v>
      </c>
      <c r="G54" t="s">
        <v>621</v>
      </c>
      <c r="J54" t="s">
        <v>1058</v>
      </c>
    </row>
    <row r="55" spans="1:10" x14ac:dyDescent="0.15">
      <c r="A55">
        <v>54</v>
      </c>
      <c r="B55" t="s">
        <v>417</v>
      </c>
      <c r="C55" t="s">
        <v>199</v>
      </c>
      <c r="D55" t="s">
        <v>622</v>
      </c>
      <c r="E55" t="s">
        <v>623</v>
      </c>
      <c r="F55" t="s">
        <v>624</v>
      </c>
      <c r="G55" t="s">
        <v>425</v>
      </c>
      <c r="H55" t="s">
        <v>625</v>
      </c>
      <c r="J55" t="s">
        <v>1058</v>
      </c>
    </row>
    <row r="56" spans="1:10" x14ac:dyDescent="0.15">
      <c r="A56">
        <v>55</v>
      </c>
      <c r="B56" t="s">
        <v>417</v>
      </c>
      <c r="C56" t="s">
        <v>199</v>
      </c>
      <c r="D56" t="s">
        <v>626</v>
      </c>
      <c r="E56" t="s">
        <v>627</v>
      </c>
      <c r="F56" t="s">
        <v>628</v>
      </c>
      <c r="G56" t="s">
        <v>569</v>
      </c>
      <c r="J56" t="s">
        <v>1058</v>
      </c>
    </row>
    <row r="57" spans="1:10" x14ac:dyDescent="0.15">
      <c r="A57">
        <v>56</v>
      </c>
      <c r="B57" t="s">
        <v>417</v>
      </c>
      <c r="C57" t="s">
        <v>199</v>
      </c>
      <c r="D57" t="s">
        <v>629</v>
      </c>
      <c r="E57" t="s">
        <v>630</v>
      </c>
      <c r="F57" t="s">
        <v>631</v>
      </c>
      <c r="G57" t="s">
        <v>632</v>
      </c>
      <c r="J57" t="s">
        <v>1058</v>
      </c>
    </row>
    <row r="58" spans="1:10" x14ac:dyDescent="0.15">
      <c r="A58">
        <v>57</v>
      </c>
      <c r="B58" t="s">
        <v>417</v>
      </c>
      <c r="C58" t="s">
        <v>199</v>
      </c>
      <c r="D58" t="s">
        <v>633</v>
      </c>
      <c r="E58" t="s">
        <v>634</v>
      </c>
      <c r="F58" t="s">
        <v>635</v>
      </c>
      <c r="G58" t="s">
        <v>569</v>
      </c>
      <c r="J58" t="s">
        <v>1058</v>
      </c>
    </row>
    <row r="59" spans="1:10" x14ac:dyDescent="0.15">
      <c r="A59">
        <v>58</v>
      </c>
      <c r="B59" t="s">
        <v>417</v>
      </c>
      <c r="C59" t="s">
        <v>199</v>
      </c>
      <c r="D59" t="s">
        <v>636</v>
      </c>
      <c r="E59" t="s">
        <v>637</v>
      </c>
      <c r="F59" t="s">
        <v>638</v>
      </c>
      <c r="G59" t="s">
        <v>639</v>
      </c>
      <c r="J59" t="s">
        <v>1058</v>
      </c>
    </row>
    <row r="60" spans="1:10" x14ac:dyDescent="0.15">
      <c r="A60">
        <v>59</v>
      </c>
      <c r="B60" t="s">
        <v>417</v>
      </c>
      <c r="C60" t="s">
        <v>199</v>
      </c>
      <c r="D60" t="s">
        <v>640</v>
      </c>
      <c r="E60" t="s">
        <v>641</v>
      </c>
      <c r="F60" t="s">
        <v>642</v>
      </c>
      <c r="G60" t="s">
        <v>425</v>
      </c>
      <c r="J60" t="s">
        <v>1058</v>
      </c>
    </row>
    <row r="61" spans="1:10" x14ac:dyDescent="0.15">
      <c r="A61">
        <v>60</v>
      </c>
      <c r="B61" t="s">
        <v>417</v>
      </c>
      <c r="C61" t="s">
        <v>199</v>
      </c>
      <c r="D61" t="s">
        <v>643</v>
      </c>
      <c r="E61" t="s">
        <v>644</v>
      </c>
      <c r="F61" t="s">
        <v>645</v>
      </c>
      <c r="G61" t="s">
        <v>646</v>
      </c>
      <c r="J61" t="s">
        <v>1058</v>
      </c>
    </row>
    <row r="62" spans="1:10" x14ac:dyDescent="0.15">
      <c r="A62">
        <v>61</v>
      </c>
      <c r="B62" t="s">
        <v>417</v>
      </c>
      <c r="C62" t="s">
        <v>199</v>
      </c>
      <c r="D62" t="s">
        <v>647</v>
      </c>
      <c r="E62" t="s">
        <v>648</v>
      </c>
      <c r="F62" t="s">
        <v>649</v>
      </c>
      <c r="G62" t="s">
        <v>425</v>
      </c>
      <c r="J62" t="s">
        <v>1058</v>
      </c>
    </row>
    <row r="63" spans="1:10" x14ac:dyDescent="0.15">
      <c r="A63">
        <v>62</v>
      </c>
      <c r="B63" t="s">
        <v>417</v>
      </c>
      <c r="C63" t="s">
        <v>199</v>
      </c>
      <c r="D63" t="s">
        <v>650</v>
      </c>
      <c r="E63" t="s">
        <v>651</v>
      </c>
      <c r="F63" t="s">
        <v>652</v>
      </c>
      <c r="G63" t="s">
        <v>425</v>
      </c>
      <c r="H63" t="s">
        <v>653</v>
      </c>
      <c r="J63" t="s">
        <v>1058</v>
      </c>
    </row>
    <row r="64" spans="1:10" x14ac:dyDescent="0.15">
      <c r="A64">
        <v>63</v>
      </c>
      <c r="B64" t="s">
        <v>417</v>
      </c>
      <c r="C64" t="s">
        <v>199</v>
      </c>
      <c r="D64" t="s">
        <v>654</v>
      </c>
      <c r="E64" t="s">
        <v>655</v>
      </c>
      <c r="F64" t="s">
        <v>656</v>
      </c>
      <c r="G64" t="s">
        <v>487</v>
      </c>
      <c r="J64" t="s">
        <v>1058</v>
      </c>
    </row>
    <row r="65" spans="1:10" x14ac:dyDescent="0.15">
      <c r="A65">
        <v>64</v>
      </c>
      <c r="B65" t="s">
        <v>417</v>
      </c>
      <c r="C65" t="s">
        <v>199</v>
      </c>
      <c r="D65" t="s">
        <v>657</v>
      </c>
      <c r="E65" t="s">
        <v>658</v>
      </c>
      <c r="F65" t="s">
        <v>659</v>
      </c>
      <c r="G65" t="s">
        <v>449</v>
      </c>
      <c r="H65" t="s">
        <v>660</v>
      </c>
      <c r="J65" t="s">
        <v>1058</v>
      </c>
    </row>
    <row r="66" spans="1:10" x14ac:dyDescent="0.15">
      <c r="A66">
        <v>65</v>
      </c>
      <c r="B66" t="s">
        <v>417</v>
      </c>
      <c r="C66" t="s">
        <v>199</v>
      </c>
      <c r="D66" t="s">
        <v>661</v>
      </c>
      <c r="E66" t="s">
        <v>662</v>
      </c>
      <c r="F66" t="s">
        <v>663</v>
      </c>
      <c r="G66" t="s">
        <v>433</v>
      </c>
      <c r="J66" t="s">
        <v>1058</v>
      </c>
    </row>
    <row r="67" spans="1:10" x14ac:dyDescent="0.15">
      <c r="A67">
        <v>66</v>
      </c>
      <c r="B67" t="s">
        <v>417</v>
      </c>
      <c r="C67" t="s">
        <v>199</v>
      </c>
      <c r="D67" t="s">
        <v>664</v>
      </c>
      <c r="E67" t="s">
        <v>665</v>
      </c>
      <c r="F67" t="s">
        <v>666</v>
      </c>
      <c r="G67" t="s">
        <v>425</v>
      </c>
      <c r="H67" t="s">
        <v>667</v>
      </c>
      <c r="J67" t="s">
        <v>1058</v>
      </c>
    </row>
    <row r="68" spans="1:10" x14ac:dyDescent="0.15">
      <c r="A68">
        <v>67</v>
      </c>
      <c r="B68" t="s">
        <v>417</v>
      </c>
      <c r="C68" t="s">
        <v>199</v>
      </c>
      <c r="D68" t="s">
        <v>668</v>
      </c>
      <c r="E68" t="s">
        <v>669</v>
      </c>
      <c r="F68" t="s">
        <v>670</v>
      </c>
      <c r="G68" t="s">
        <v>671</v>
      </c>
      <c r="J68" t="s">
        <v>1058</v>
      </c>
    </row>
    <row r="69" spans="1:10" x14ac:dyDescent="0.15">
      <c r="A69">
        <v>68</v>
      </c>
      <c r="B69" t="s">
        <v>417</v>
      </c>
      <c r="C69" t="s">
        <v>199</v>
      </c>
      <c r="D69" t="s">
        <v>672</v>
      </c>
      <c r="E69" t="s">
        <v>673</v>
      </c>
      <c r="F69" t="s">
        <v>674</v>
      </c>
      <c r="G69" t="s">
        <v>632</v>
      </c>
      <c r="J69" t="s">
        <v>1058</v>
      </c>
    </row>
    <row r="70" spans="1:10" x14ac:dyDescent="0.15">
      <c r="A70">
        <v>69</v>
      </c>
      <c r="B70" t="s">
        <v>417</v>
      </c>
      <c r="C70" t="s">
        <v>199</v>
      </c>
      <c r="D70" t="s">
        <v>675</v>
      </c>
      <c r="E70" t="s">
        <v>676</v>
      </c>
      <c r="F70" t="s">
        <v>677</v>
      </c>
      <c r="G70" t="s">
        <v>678</v>
      </c>
      <c r="J70" t="s">
        <v>1058</v>
      </c>
    </row>
    <row r="71" spans="1:10" x14ac:dyDescent="0.15">
      <c r="A71">
        <v>70</v>
      </c>
      <c r="B71" t="s">
        <v>417</v>
      </c>
      <c r="C71" t="s">
        <v>199</v>
      </c>
      <c r="D71" t="s">
        <v>679</v>
      </c>
      <c r="E71" t="s">
        <v>680</v>
      </c>
      <c r="F71" t="s">
        <v>452</v>
      </c>
      <c r="G71" t="s">
        <v>681</v>
      </c>
      <c r="J71" t="s">
        <v>1058</v>
      </c>
    </row>
    <row r="72" spans="1:10" x14ac:dyDescent="0.15">
      <c r="A72">
        <v>71</v>
      </c>
      <c r="B72" t="s">
        <v>417</v>
      </c>
      <c r="C72" t="s">
        <v>199</v>
      </c>
      <c r="D72" t="s">
        <v>682</v>
      </c>
      <c r="E72" t="s">
        <v>683</v>
      </c>
      <c r="F72" t="s">
        <v>684</v>
      </c>
      <c r="G72" t="s">
        <v>453</v>
      </c>
      <c r="J72" t="s">
        <v>1058</v>
      </c>
    </row>
    <row r="73" spans="1:10" x14ac:dyDescent="0.15">
      <c r="A73">
        <v>72</v>
      </c>
      <c r="B73" t="s">
        <v>417</v>
      </c>
      <c r="C73" t="s">
        <v>199</v>
      </c>
      <c r="D73" t="s">
        <v>685</v>
      </c>
      <c r="E73" t="s">
        <v>686</v>
      </c>
      <c r="F73" t="s">
        <v>687</v>
      </c>
      <c r="G73" t="s">
        <v>425</v>
      </c>
      <c r="J73" t="s">
        <v>1058</v>
      </c>
    </row>
    <row r="74" spans="1:10" x14ac:dyDescent="0.15">
      <c r="A74">
        <v>73</v>
      </c>
      <c r="B74" t="s">
        <v>417</v>
      </c>
      <c r="C74" t="s">
        <v>199</v>
      </c>
      <c r="D74" t="s">
        <v>688</v>
      </c>
      <c r="E74" t="s">
        <v>689</v>
      </c>
      <c r="F74" t="s">
        <v>690</v>
      </c>
      <c r="G74" t="s">
        <v>503</v>
      </c>
      <c r="H74" t="s">
        <v>691</v>
      </c>
      <c r="J74" t="s">
        <v>1058</v>
      </c>
    </row>
    <row r="75" spans="1:10" x14ac:dyDescent="0.15">
      <c r="A75">
        <v>74</v>
      </c>
      <c r="B75" t="s">
        <v>417</v>
      </c>
      <c r="C75" t="s">
        <v>199</v>
      </c>
      <c r="D75" t="s">
        <v>692</v>
      </c>
      <c r="E75" t="s">
        <v>693</v>
      </c>
      <c r="F75" t="s">
        <v>694</v>
      </c>
      <c r="G75" t="s">
        <v>695</v>
      </c>
      <c r="J75" t="s">
        <v>1058</v>
      </c>
    </row>
    <row r="76" spans="1:10" x14ac:dyDescent="0.15">
      <c r="A76">
        <v>75</v>
      </c>
      <c r="B76" t="s">
        <v>417</v>
      </c>
      <c r="C76" t="s">
        <v>199</v>
      </c>
      <c r="D76" t="s">
        <v>696</v>
      </c>
      <c r="E76" t="s">
        <v>697</v>
      </c>
      <c r="F76" t="s">
        <v>677</v>
      </c>
      <c r="G76" t="s">
        <v>574</v>
      </c>
      <c r="J76" t="s">
        <v>1058</v>
      </c>
    </row>
    <row r="77" spans="1:10" x14ac:dyDescent="0.15">
      <c r="A77">
        <v>76</v>
      </c>
      <c r="B77" t="s">
        <v>417</v>
      </c>
      <c r="C77" t="s">
        <v>199</v>
      </c>
      <c r="D77" t="s">
        <v>698</v>
      </c>
      <c r="E77" t="s">
        <v>699</v>
      </c>
      <c r="F77" t="s">
        <v>700</v>
      </c>
      <c r="G77" t="s">
        <v>453</v>
      </c>
      <c r="J77" t="s">
        <v>1058</v>
      </c>
    </row>
    <row r="78" spans="1:10" x14ac:dyDescent="0.15">
      <c r="A78">
        <v>77</v>
      </c>
      <c r="B78" t="s">
        <v>417</v>
      </c>
      <c r="C78" t="s">
        <v>199</v>
      </c>
      <c r="D78" t="s">
        <v>701</v>
      </c>
      <c r="E78" t="s">
        <v>702</v>
      </c>
      <c r="F78" t="s">
        <v>498</v>
      </c>
      <c r="G78" t="s">
        <v>703</v>
      </c>
      <c r="J78" t="s">
        <v>1058</v>
      </c>
    </row>
    <row r="79" spans="1:10" x14ac:dyDescent="0.15">
      <c r="A79">
        <v>78</v>
      </c>
      <c r="B79" t="s">
        <v>417</v>
      </c>
      <c r="C79" t="s">
        <v>199</v>
      </c>
      <c r="D79" t="s">
        <v>704</v>
      </c>
      <c r="E79" t="s">
        <v>705</v>
      </c>
      <c r="F79" t="s">
        <v>706</v>
      </c>
      <c r="G79" t="s">
        <v>475</v>
      </c>
      <c r="J79" t="s">
        <v>1058</v>
      </c>
    </row>
    <row r="80" spans="1:10" x14ac:dyDescent="0.15">
      <c r="A80">
        <v>79</v>
      </c>
      <c r="B80" t="s">
        <v>417</v>
      </c>
      <c r="C80" t="s">
        <v>199</v>
      </c>
      <c r="D80" t="s">
        <v>707</v>
      </c>
      <c r="E80" t="s">
        <v>708</v>
      </c>
      <c r="F80" t="s">
        <v>709</v>
      </c>
      <c r="G80" t="s">
        <v>710</v>
      </c>
      <c r="J80" t="s">
        <v>1058</v>
      </c>
    </row>
    <row r="81" spans="1:10" x14ac:dyDescent="0.15">
      <c r="A81">
        <v>80</v>
      </c>
      <c r="B81" t="s">
        <v>417</v>
      </c>
      <c r="C81" t="s">
        <v>199</v>
      </c>
      <c r="D81" t="s">
        <v>711</v>
      </c>
      <c r="E81" t="s">
        <v>712</v>
      </c>
      <c r="F81" t="s">
        <v>713</v>
      </c>
      <c r="G81" t="s">
        <v>646</v>
      </c>
      <c r="H81" t="s">
        <v>714</v>
      </c>
      <c r="J81" t="s">
        <v>1058</v>
      </c>
    </row>
    <row r="82" spans="1:10" x14ac:dyDescent="0.15">
      <c r="A82">
        <v>81</v>
      </c>
      <c r="B82" t="s">
        <v>417</v>
      </c>
      <c r="C82" t="s">
        <v>199</v>
      </c>
      <c r="D82" t="s">
        <v>715</v>
      </c>
      <c r="E82" t="s">
        <v>716</v>
      </c>
      <c r="F82" t="s">
        <v>717</v>
      </c>
      <c r="G82" t="s">
        <v>718</v>
      </c>
      <c r="H82" t="s">
        <v>719</v>
      </c>
      <c r="J82" t="s">
        <v>1058</v>
      </c>
    </row>
    <row r="83" spans="1:10" x14ac:dyDescent="0.15">
      <c r="A83">
        <v>82</v>
      </c>
      <c r="B83" t="s">
        <v>417</v>
      </c>
      <c r="C83" t="s">
        <v>199</v>
      </c>
      <c r="D83" t="s">
        <v>720</v>
      </c>
      <c r="E83" t="s">
        <v>716</v>
      </c>
      <c r="F83" t="s">
        <v>717</v>
      </c>
      <c r="G83" t="s">
        <v>721</v>
      </c>
      <c r="J83" t="s">
        <v>1058</v>
      </c>
    </row>
    <row r="84" spans="1:10" x14ac:dyDescent="0.15">
      <c r="A84">
        <v>83</v>
      </c>
      <c r="B84" t="s">
        <v>417</v>
      </c>
      <c r="C84" t="s">
        <v>199</v>
      </c>
      <c r="D84" t="s">
        <v>722</v>
      </c>
      <c r="E84" t="s">
        <v>723</v>
      </c>
      <c r="F84" t="s">
        <v>420</v>
      </c>
      <c r="G84" t="s">
        <v>724</v>
      </c>
      <c r="J84" t="s">
        <v>1058</v>
      </c>
    </row>
    <row r="85" spans="1:10" x14ac:dyDescent="0.15">
      <c r="A85">
        <v>84</v>
      </c>
      <c r="B85" t="s">
        <v>417</v>
      </c>
      <c r="C85" t="s">
        <v>199</v>
      </c>
      <c r="D85" t="s">
        <v>725</v>
      </c>
      <c r="E85" t="s">
        <v>726</v>
      </c>
      <c r="F85" t="s">
        <v>420</v>
      </c>
      <c r="G85" t="s">
        <v>727</v>
      </c>
      <c r="J85" t="s">
        <v>1058</v>
      </c>
    </row>
    <row r="86" spans="1:10" x14ac:dyDescent="0.15">
      <c r="A86">
        <v>85</v>
      </c>
      <c r="B86" t="s">
        <v>417</v>
      </c>
      <c r="C86" t="s">
        <v>199</v>
      </c>
      <c r="D86" t="s">
        <v>728</v>
      </c>
      <c r="E86" t="s">
        <v>729</v>
      </c>
      <c r="F86" t="s">
        <v>420</v>
      </c>
      <c r="G86" t="s">
        <v>730</v>
      </c>
      <c r="J86" t="s">
        <v>1058</v>
      </c>
    </row>
    <row r="87" spans="1:10" x14ac:dyDescent="0.15">
      <c r="A87">
        <v>86</v>
      </c>
      <c r="B87" t="s">
        <v>417</v>
      </c>
      <c r="C87" t="s">
        <v>199</v>
      </c>
      <c r="D87" t="s">
        <v>731</v>
      </c>
      <c r="E87" t="s">
        <v>732</v>
      </c>
      <c r="F87" t="s">
        <v>420</v>
      </c>
      <c r="G87" t="s">
        <v>733</v>
      </c>
      <c r="J87" t="s">
        <v>1058</v>
      </c>
    </row>
    <row r="88" spans="1:10" x14ac:dyDescent="0.15">
      <c r="A88">
        <v>87</v>
      </c>
      <c r="B88" t="s">
        <v>417</v>
      </c>
      <c r="C88" t="s">
        <v>199</v>
      </c>
      <c r="D88" t="s">
        <v>734</v>
      </c>
      <c r="E88" t="s">
        <v>735</v>
      </c>
      <c r="F88" t="s">
        <v>420</v>
      </c>
      <c r="G88" t="s">
        <v>736</v>
      </c>
      <c r="J88" t="s">
        <v>1058</v>
      </c>
    </row>
    <row r="89" spans="1:10" x14ac:dyDescent="0.15">
      <c r="A89">
        <v>88</v>
      </c>
      <c r="B89" t="s">
        <v>417</v>
      </c>
      <c r="C89" t="s">
        <v>199</v>
      </c>
      <c r="D89" t="s">
        <v>737</v>
      </c>
      <c r="E89" t="s">
        <v>738</v>
      </c>
      <c r="F89" t="s">
        <v>420</v>
      </c>
      <c r="G89" t="s">
        <v>739</v>
      </c>
      <c r="J89" t="s">
        <v>1058</v>
      </c>
    </row>
    <row r="90" spans="1:10" x14ac:dyDescent="0.15">
      <c r="A90">
        <v>89</v>
      </c>
      <c r="B90" t="s">
        <v>417</v>
      </c>
      <c r="C90" t="s">
        <v>199</v>
      </c>
      <c r="D90" t="s">
        <v>740</v>
      </c>
      <c r="E90" t="s">
        <v>741</v>
      </c>
      <c r="F90" t="s">
        <v>420</v>
      </c>
      <c r="G90" t="s">
        <v>742</v>
      </c>
      <c r="J90" t="s">
        <v>1058</v>
      </c>
    </row>
    <row r="91" spans="1:10" x14ac:dyDescent="0.15">
      <c r="A91">
        <v>90</v>
      </c>
      <c r="B91" t="s">
        <v>417</v>
      </c>
      <c r="C91" t="s">
        <v>199</v>
      </c>
      <c r="D91" t="s">
        <v>743</v>
      </c>
      <c r="E91" t="s">
        <v>744</v>
      </c>
      <c r="F91" t="s">
        <v>420</v>
      </c>
      <c r="G91" t="s">
        <v>745</v>
      </c>
      <c r="J91" t="s">
        <v>1058</v>
      </c>
    </row>
    <row r="92" spans="1:10" x14ac:dyDescent="0.15">
      <c r="A92">
        <v>91</v>
      </c>
      <c r="B92" t="s">
        <v>417</v>
      </c>
      <c r="C92" t="s">
        <v>199</v>
      </c>
      <c r="D92" t="s">
        <v>746</v>
      </c>
      <c r="E92" t="s">
        <v>747</v>
      </c>
      <c r="F92" t="s">
        <v>420</v>
      </c>
      <c r="G92" t="s">
        <v>748</v>
      </c>
      <c r="J92" t="s">
        <v>1058</v>
      </c>
    </row>
    <row r="93" spans="1:10" x14ac:dyDescent="0.15">
      <c r="A93">
        <v>92</v>
      </c>
      <c r="B93" t="s">
        <v>417</v>
      </c>
      <c r="C93" t="s">
        <v>199</v>
      </c>
      <c r="D93" t="s">
        <v>749</v>
      </c>
      <c r="E93" t="s">
        <v>750</v>
      </c>
      <c r="F93" t="s">
        <v>420</v>
      </c>
      <c r="G93" t="s">
        <v>751</v>
      </c>
      <c r="J93" t="s">
        <v>1058</v>
      </c>
    </row>
    <row r="94" spans="1:10" x14ac:dyDescent="0.15">
      <c r="A94">
        <v>93</v>
      </c>
      <c r="B94" t="s">
        <v>417</v>
      </c>
      <c r="C94" t="s">
        <v>199</v>
      </c>
      <c r="D94" t="s">
        <v>752</v>
      </c>
      <c r="E94" t="s">
        <v>753</v>
      </c>
      <c r="F94" t="s">
        <v>420</v>
      </c>
      <c r="G94" t="s">
        <v>754</v>
      </c>
      <c r="J94" t="s">
        <v>1058</v>
      </c>
    </row>
    <row r="95" spans="1:10" x14ac:dyDescent="0.15">
      <c r="A95">
        <v>94</v>
      </c>
      <c r="B95" t="s">
        <v>417</v>
      </c>
      <c r="C95" t="s">
        <v>199</v>
      </c>
      <c r="D95" t="s">
        <v>755</v>
      </c>
      <c r="E95" t="s">
        <v>756</v>
      </c>
      <c r="F95" t="s">
        <v>757</v>
      </c>
      <c r="G95" t="s">
        <v>758</v>
      </c>
      <c r="J95" t="s">
        <v>1058</v>
      </c>
    </row>
    <row r="96" spans="1:10" x14ac:dyDescent="0.15">
      <c r="A96">
        <v>95</v>
      </c>
      <c r="B96" t="s">
        <v>417</v>
      </c>
      <c r="C96" t="s">
        <v>199</v>
      </c>
      <c r="D96" t="s">
        <v>759</v>
      </c>
      <c r="E96" t="s">
        <v>760</v>
      </c>
      <c r="F96" t="s">
        <v>757</v>
      </c>
      <c r="G96" t="s">
        <v>761</v>
      </c>
      <c r="J96" t="s">
        <v>1058</v>
      </c>
    </row>
    <row r="97" spans="1:10" x14ac:dyDescent="0.15">
      <c r="A97">
        <v>96</v>
      </c>
      <c r="B97" t="s">
        <v>417</v>
      </c>
      <c r="C97" t="s">
        <v>199</v>
      </c>
      <c r="D97" t="s">
        <v>762</v>
      </c>
      <c r="E97" t="s">
        <v>763</v>
      </c>
      <c r="F97" t="s">
        <v>757</v>
      </c>
      <c r="G97" t="s">
        <v>764</v>
      </c>
      <c r="J97" t="s">
        <v>1058</v>
      </c>
    </row>
    <row r="98" spans="1:10" x14ac:dyDescent="0.15">
      <c r="A98">
        <v>97</v>
      </c>
      <c r="B98" t="s">
        <v>417</v>
      </c>
      <c r="C98" t="s">
        <v>199</v>
      </c>
      <c r="D98" t="s">
        <v>765</v>
      </c>
      <c r="E98" t="s">
        <v>766</v>
      </c>
      <c r="F98" t="s">
        <v>757</v>
      </c>
      <c r="G98" t="s">
        <v>767</v>
      </c>
      <c r="J98" t="s">
        <v>1058</v>
      </c>
    </row>
    <row r="99" spans="1:10" x14ac:dyDescent="0.15">
      <c r="A99">
        <v>98</v>
      </c>
      <c r="B99" t="s">
        <v>417</v>
      </c>
      <c r="C99" t="s">
        <v>199</v>
      </c>
      <c r="D99" t="s">
        <v>768</v>
      </c>
      <c r="E99" t="s">
        <v>769</v>
      </c>
      <c r="F99" t="s">
        <v>770</v>
      </c>
      <c r="G99" t="s">
        <v>771</v>
      </c>
      <c r="H99" t="s">
        <v>772</v>
      </c>
      <c r="J99" t="s">
        <v>1058</v>
      </c>
    </row>
    <row r="100" spans="1:10" x14ac:dyDescent="0.15">
      <c r="A100">
        <v>99</v>
      </c>
      <c r="B100" t="s">
        <v>417</v>
      </c>
      <c r="C100" t="s">
        <v>199</v>
      </c>
      <c r="D100" t="s">
        <v>773</v>
      </c>
      <c r="E100" t="s">
        <v>774</v>
      </c>
      <c r="F100" t="s">
        <v>775</v>
      </c>
      <c r="G100" t="s">
        <v>523</v>
      </c>
      <c r="J100" t="s">
        <v>1058</v>
      </c>
    </row>
    <row r="101" spans="1:10" x14ac:dyDescent="0.15">
      <c r="A101">
        <v>100</v>
      </c>
      <c r="B101" t="s">
        <v>417</v>
      </c>
      <c r="C101" t="s">
        <v>199</v>
      </c>
      <c r="D101" t="s">
        <v>776</v>
      </c>
      <c r="E101" t="s">
        <v>777</v>
      </c>
      <c r="F101" t="s">
        <v>778</v>
      </c>
      <c r="G101" t="s">
        <v>433</v>
      </c>
      <c r="J101" t="s">
        <v>1058</v>
      </c>
    </row>
    <row r="102" spans="1:10" x14ac:dyDescent="0.15">
      <c r="A102">
        <v>101</v>
      </c>
      <c r="B102" t="s">
        <v>417</v>
      </c>
      <c r="C102" t="s">
        <v>199</v>
      </c>
      <c r="D102" t="s">
        <v>779</v>
      </c>
      <c r="E102" t="s">
        <v>780</v>
      </c>
      <c r="F102" t="s">
        <v>781</v>
      </c>
      <c r="G102" t="s">
        <v>433</v>
      </c>
      <c r="J102" t="s">
        <v>1058</v>
      </c>
    </row>
    <row r="103" spans="1:10" x14ac:dyDescent="0.15">
      <c r="A103">
        <v>102</v>
      </c>
      <c r="B103" t="s">
        <v>417</v>
      </c>
      <c r="C103" t="s">
        <v>199</v>
      </c>
      <c r="D103" t="s">
        <v>782</v>
      </c>
      <c r="E103" t="s">
        <v>783</v>
      </c>
      <c r="F103" t="s">
        <v>784</v>
      </c>
      <c r="G103" t="s">
        <v>771</v>
      </c>
      <c r="H103" t="s">
        <v>772</v>
      </c>
      <c r="J103" t="s">
        <v>1058</v>
      </c>
    </row>
    <row r="104" spans="1:10" x14ac:dyDescent="0.15">
      <c r="A104">
        <v>103</v>
      </c>
      <c r="B104" t="s">
        <v>417</v>
      </c>
      <c r="C104" t="s">
        <v>199</v>
      </c>
      <c r="D104" t="s">
        <v>785</v>
      </c>
      <c r="E104" t="s">
        <v>786</v>
      </c>
      <c r="F104" t="s">
        <v>428</v>
      </c>
      <c r="G104" t="s">
        <v>787</v>
      </c>
      <c r="J104" t="s">
        <v>1058</v>
      </c>
    </row>
    <row r="105" spans="1:10" x14ac:dyDescent="0.15">
      <c r="A105">
        <v>104</v>
      </c>
      <c r="B105" t="s">
        <v>417</v>
      </c>
      <c r="C105" t="s">
        <v>199</v>
      </c>
      <c r="D105" t="s">
        <v>788</v>
      </c>
      <c r="E105" t="s">
        <v>789</v>
      </c>
      <c r="F105" t="s">
        <v>428</v>
      </c>
      <c r="G105" t="s">
        <v>574</v>
      </c>
      <c r="J105" t="s">
        <v>1058</v>
      </c>
    </row>
    <row r="106" spans="1:10" x14ac:dyDescent="0.15">
      <c r="A106">
        <v>105</v>
      </c>
      <c r="B106" t="s">
        <v>417</v>
      </c>
      <c r="C106" t="s">
        <v>199</v>
      </c>
      <c r="D106" t="s">
        <v>790</v>
      </c>
      <c r="E106" t="s">
        <v>791</v>
      </c>
      <c r="F106" t="s">
        <v>792</v>
      </c>
      <c r="G106" t="s">
        <v>793</v>
      </c>
      <c r="J106" t="s">
        <v>1058</v>
      </c>
    </row>
    <row r="107" spans="1:10" x14ac:dyDescent="0.15">
      <c r="A107">
        <v>106</v>
      </c>
      <c r="B107" t="s">
        <v>417</v>
      </c>
      <c r="C107" t="s">
        <v>199</v>
      </c>
      <c r="D107" t="s">
        <v>794</v>
      </c>
      <c r="E107" t="s">
        <v>791</v>
      </c>
      <c r="F107" t="s">
        <v>792</v>
      </c>
      <c r="G107" t="s">
        <v>795</v>
      </c>
      <c r="H107" t="s">
        <v>796</v>
      </c>
      <c r="J107" t="s">
        <v>1058</v>
      </c>
    </row>
    <row r="108" spans="1:10" x14ac:dyDescent="0.15">
      <c r="A108">
        <v>107</v>
      </c>
      <c r="B108" t="s">
        <v>417</v>
      </c>
      <c r="C108" t="s">
        <v>199</v>
      </c>
      <c r="D108" t="s">
        <v>797</v>
      </c>
      <c r="E108" t="s">
        <v>798</v>
      </c>
      <c r="F108" t="s">
        <v>799</v>
      </c>
      <c r="G108" t="s">
        <v>433</v>
      </c>
      <c r="H108" t="s">
        <v>800</v>
      </c>
      <c r="J108" t="s">
        <v>1058</v>
      </c>
    </row>
    <row r="109" spans="1:10" x14ac:dyDescent="0.15">
      <c r="A109">
        <v>108</v>
      </c>
      <c r="B109" t="s">
        <v>417</v>
      </c>
      <c r="C109" t="s">
        <v>199</v>
      </c>
      <c r="D109" t="s">
        <v>801</v>
      </c>
      <c r="E109" t="s">
        <v>802</v>
      </c>
      <c r="F109" t="s">
        <v>803</v>
      </c>
      <c r="G109" t="s">
        <v>475</v>
      </c>
      <c r="H109" t="s">
        <v>804</v>
      </c>
      <c r="J109" t="s">
        <v>1058</v>
      </c>
    </row>
    <row r="110" spans="1:10" x14ac:dyDescent="0.15">
      <c r="A110">
        <v>109</v>
      </c>
      <c r="B110" t="s">
        <v>417</v>
      </c>
      <c r="C110" t="s">
        <v>199</v>
      </c>
      <c r="D110" t="s">
        <v>805</v>
      </c>
      <c r="E110" t="s">
        <v>806</v>
      </c>
      <c r="F110" t="s">
        <v>807</v>
      </c>
      <c r="G110" t="s">
        <v>487</v>
      </c>
      <c r="J110" t="s">
        <v>1058</v>
      </c>
    </row>
    <row r="111" spans="1:10" x14ac:dyDescent="0.15">
      <c r="A111">
        <v>110</v>
      </c>
      <c r="B111" t="s">
        <v>417</v>
      </c>
      <c r="C111" t="s">
        <v>199</v>
      </c>
      <c r="D111" t="s">
        <v>808</v>
      </c>
      <c r="E111" t="s">
        <v>809</v>
      </c>
      <c r="F111" t="s">
        <v>810</v>
      </c>
      <c r="G111" t="s">
        <v>471</v>
      </c>
      <c r="J111" t="s">
        <v>1058</v>
      </c>
    </row>
    <row r="112" spans="1:10" x14ac:dyDescent="0.15">
      <c r="A112">
        <v>111</v>
      </c>
      <c r="B112" t="s">
        <v>417</v>
      </c>
      <c r="C112" t="s">
        <v>199</v>
      </c>
      <c r="D112" t="s">
        <v>811</v>
      </c>
      <c r="E112" t="s">
        <v>812</v>
      </c>
      <c r="F112" t="s">
        <v>813</v>
      </c>
      <c r="G112" t="s">
        <v>480</v>
      </c>
      <c r="J112" t="s">
        <v>1058</v>
      </c>
    </row>
    <row r="113" spans="1:10" x14ac:dyDescent="0.15">
      <c r="A113">
        <v>112</v>
      </c>
      <c r="B113" t="s">
        <v>417</v>
      </c>
      <c r="C113" t="s">
        <v>199</v>
      </c>
      <c r="D113" t="s">
        <v>814</v>
      </c>
      <c r="E113" t="s">
        <v>815</v>
      </c>
      <c r="F113" t="s">
        <v>816</v>
      </c>
      <c r="G113" t="s">
        <v>613</v>
      </c>
      <c r="J113" t="s">
        <v>1058</v>
      </c>
    </row>
    <row r="114" spans="1:10" x14ac:dyDescent="0.15">
      <c r="A114">
        <v>113</v>
      </c>
      <c r="B114" t="s">
        <v>417</v>
      </c>
      <c r="C114" t="s">
        <v>199</v>
      </c>
      <c r="D114" t="s">
        <v>817</v>
      </c>
      <c r="E114" t="s">
        <v>818</v>
      </c>
      <c r="F114" t="s">
        <v>819</v>
      </c>
      <c r="G114" t="s">
        <v>523</v>
      </c>
      <c r="J114" t="s">
        <v>1058</v>
      </c>
    </row>
    <row r="115" spans="1:10" x14ac:dyDescent="0.15">
      <c r="A115">
        <v>114</v>
      </c>
      <c r="B115" t="s">
        <v>417</v>
      </c>
      <c r="C115" t="s">
        <v>199</v>
      </c>
      <c r="D115" t="s">
        <v>820</v>
      </c>
      <c r="E115" t="s">
        <v>821</v>
      </c>
      <c r="F115" t="s">
        <v>822</v>
      </c>
      <c r="G115" t="s">
        <v>425</v>
      </c>
      <c r="H115" t="s">
        <v>823</v>
      </c>
      <c r="J115" t="s">
        <v>1058</v>
      </c>
    </row>
    <row r="116" spans="1:10" x14ac:dyDescent="0.15">
      <c r="A116">
        <v>115</v>
      </c>
      <c r="B116" t="s">
        <v>417</v>
      </c>
      <c r="C116" t="s">
        <v>199</v>
      </c>
      <c r="D116" t="s">
        <v>824</v>
      </c>
      <c r="E116" t="s">
        <v>825</v>
      </c>
      <c r="F116" t="s">
        <v>826</v>
      </c>
      <c r="G116" t="s">
        <v>671</v>
      </c>
      <c r="J116" t="s">
        <v>1058</v>
      </c>
    </row>
    <row r="117" spans="1:10" x14ac:dyDescent="0.15">
      <c r="A117">
        <v>116</v>
      </c>
      <c r="B117" t="s">
        <v>417</v>
      </c>
      <c r="C117" t="s">
        <v>199</v>
      </c>
      <c r="D117" t="s">
        <v>827</v>
      </c>
      <c r="E117" t="s">
        <v>828</v>
      </c>
      <c r="F117" t="s">
        <v>829</v>
      </c>
      <c r="G117" t="s">
        <v>671</v>
      </c>
      <c r="J117" t="s">
        <v>1058</v>
      </c>
    </row>
    <row r="118" spans="1:10" x14ac:dyDescent="0.15">
      <c r="A118">
        <v>117</v>
      </c>
      <c r="B118" t="s">
        <v>417</v>
      </c>
      <c r="C118" t="s">
        <v>199</v>
      </c>
      <c r="D118" t="s">
        <v>830</v>
      </c>
      <c r="E118" t="s">
        <v>831</v>
      </c>
      <c r="F118" t="s">
        <v>832</v>
      </c>
      <c r="G118" t="s">
        <v>453</v>
      </c>
      <c r="H118" t="s">
        <v>833</v>
      </c>
      <c r="J118" t="s">
        <v>1058</v>
      </c>
    </row>
    <row r="119" spans="1:10" x14ac:dyDescent="0.15">
      <c r="A119">
        <v>118</v>
      </c>
      <c r="B119" t="s">
        <v>417</v>
      </c>
      <c r="C119" t="s">
        <v>199</v>
      </c>
      <c r="D119" t="s">
        <v>834</v>
      </c>
      <c r="E119" t="s">
        <v>835</v>
      </c>
      <c r="F119" t="s">
        <v>836</v>
      </c>
      <c r="G119" t="s">
        <v>621</v>
      </c>
      <c r="J119" t="s">
        <v>1058</v>
      </c>
    </row>
    <row r="120" spans="1:10" x14ac:dyDescent="0.15">
      <c r="A120">
        <v>119</v>
      </c>
      <c r="B120" t="s">
        <v>417</v>
      </c>
      <c r="C120" t="s">
        <v>199</v>
      </c>
      <c r="D120" t="s">
        <v>837</v>
      </c>
      <c r="E120" t="s">
        <v>838</v>
      </c>
      <c r="F120" t="s">
        <v>839</v>
      </c>
      <c r="G120" t="s">
        <v>569</v>
      </c>
      <c r="J120" t="s">
        <v>1058</v>
      </c>
    </row>
    <row r="121" spans="1:10" x14ac:dyDescent="0.15">
      <c r="A121">
        <v>120</v>
      </c>
      <c r="B121" t="s">
        <v>417</v>
      </c>
      <c r="C121" t="s">
        <v>199</v>
      </c>
      <c r="D121" t="s">
        <v>840</v>
      </c>
      <c r="E121" t="s">
        <v>841</v>
      </c>
      <c r="F121" t="s">
        <v>842</v>
      </c>
      <c r="G121" t="s">
        <v>453</v>
      </c>
      <c r="H121" t="s">
        <v>843</v>
      </c>
      <c r="J121" t="s">
        <v>1058</v>
      </c>
    </row>
    <row r="122" spans="1:10" x14ac:dyDescent="0.15">
      <c r="A122">
        <v>121</v>
      </c>
      <c r="B122" t="s">
        <v>417</v>
      </c>
      <c r="C122" t="s">
        <v>199</v>
      </c>
      <c r="D122" t="s">
        <v>844</v>
      </c>
      <c r="E122" t="s">
        <v>845</v>
      </c>
      <c r="F122" t="s">
        <v>846</v>
      </c>
      <c r="G122" t="s">
        <v>453</v>
      </c>
      <c r="J122" t="s">
        <v>1058</v>
      </c>
    </row>
    <row r="123" spans="1:10" x14ac:dyDescent="0.15">
      <c r="A123">
        <v>122</v>
      </c>
      <c r="B123" t="s">
        <v>417</v>
      </c>
      <c r="C123" t="s">
        <v>199</v>
      </c>
      <c r="D123" t="s">
        <v>847</v>
      </c>
      <c r="E123" t="s">
        <v>848</v>
      </c>
      <c r="F123" t="s">
        <v>849</v>
      </c>
      <c r="G123" t="s">
        <v>621</v>
      </c>
      <c r="J123" t="s">
        <v>1058</v>
      </c>
    </row>
    <row r="124" spans="1:10" x14ac:dyDescent="0.15">
      <c r="A124">
        <v>123</v>
      </c>
      <c r="B124" t="s">
        <v>417</v>
      </c>
      <c r="C124" t="s">
        <v>199</v>
      </c>
      <c r="D124" t="s">
        <v>850</v>
      </c>
      <c r="E124" t="s">
        <v>851</v>
      </c>
      <c r="F124" t="s">
        <v>852</v>
      </c>
      <c r="G124" t="s">
        <v>671</v>
      </c>
      <c r="J124" t="s">
        <v>1058</v>
      </c>
    </row>
    <row r="125" spans="1:10" x14ac:dyDescent="0.15">
      <c r="A125">
        <v>124</v>
      </c>
      <c r="B125" t="s">
        <v>417</v>
      </c>
      <c r="C125" t="s">
        <v>199</v>
      </c>
      <c r="D125" t="s">
        <v>853</v>
      </c>
      <c r="E125" t="s">
        <v>854</v>
      </c>
      <c r="F125" t="s">
        <v>855</v>
      </c>
      <c r="G125" t="s">
        <v>671</v>
      </c>
      <c r="J125" t="s">
        <v>1058</v>
      </c>
    </row>
    <row r="126" spans="1:10" x14ac:dyDescent="0.15">
      <c r="A126">
        <v>125</v>
      </c>
      <c r="B126" t="s">
        <v>417</v>
      </c>
      <c r="C126" t="s">
        <v>199</v>
      </c>
      <c r="D126" t="s">
        <v>856</v>
      </c>
      <c r="E126" t="s">
        <v>857</v>
      </c>
      <c r="F126" t="s">
        <v>858</v>
      </c>
      <c r="G126" t="s">
        <v>453</v>
      </c>
      <c r="J126" t="s">
        <v>1058</v>
      </c>
    </row>
    <row r="127" spans="1:10" x14ac:dyDescent="0.15">
      <c r="A127">
        <v>126</v>
      </c>
      <c r="B127" t="s">
        <v>417</v>
      </c>
      <c r="C127" t="s">
        <v>199</v>
      </c>
      <c r="D127" t="s">
        <v>859</v>
      </c>
      <c r="E127" t="s">
        <v>860</v>
      </c>
      <c r="F127" t="s">
        <v>861</v>
      </c>
      <c r="G127" t="s">
        <v>523</v>
      </c>
      <c r="H127" t="s">
        <v>862</v>
      </c>
      <c r="J127" t="s">
        <v>1058</v>
      </c>
    </row>
    <row r="128" spans="1:10" x14ac:dyDescent="0.15">
      <c r="A128">
        <v>127</v>
      </c>
      <c r="B128" t="s">
        <v>417</v>
      </c>
      <c r="C128" t="s">
        <v>199</v>
      </c>
      <c r="D128" t="s">
        <v>863</v>
      </c>
      <c r="E128" t="s">
        <v>864</v>
      </c>
      <c r="F128" t="s">
        <v>865</v>
      </c>
      <c r="G128" t="s">
        <v>453</v>
      </c>
      <c r="J128" t="s">
        <v>1058</v>
      </c>
    </row>
    <row r="129" spans="1:10" x14ac:dyDescent="0.15">
      <c r="A129">
        <v>128</v>
      </c>
      <c r="B129" t="s">
        <v>417</v>
      </c>
      <c r="C129" t="s">
        <v>199</v>
      </c>
      <c r="D129" t="s">
        <v>866</v>
      </c>
      <c r="E129" t="s">
        <v>867</v>
      </c>
      <c r="F129" t="s">
        <v>868</v>
      </c>
      <c r="G129" t="s">
        <v>508</v>
      </c>
      <c r="J129" t="s">
        <v>1058</v>
      </c>
    </row>
    <row r="130" spans="1:10" x14ac:dyDescent="0.15">
      <c r="A130">
        <v>129</v>
      </c>
      <c r="B130" t="s">
        <v>417</v>
      </c>
      <c r="C130" t="s">
        <v>199</v>
      </c>
      <c r="D130" t="s">
        <v>869</v>
      </c>
      <c r="E130" t="s">
        <v>870</v>
      </c>
      <c r="F130" t="s">
        <v>871</v>
      </c>
      <c r="G130" t="s">
        <v>872</v>
      </c>
      <c r="H130" t="s">
        <v>873</v>
      </c>
      <c r="J130" t="s">
        <v>1058</v>
      </c>
    </row>
    <row r="131" spans="1:10" x14ac:dyDescent="0.15">
      <c r="A131">
        <v>130</v>
      </c>
      <c r="B131" t="s">
        <v>417</v>
      </c>
      <c r="C131" t="s">
        <v>199</v>
      </c>
      <c r="D131" t="s">
        <v>874</v>
      </c>
      <c r="E131" t="s">
        <v>875</v>
      </c>
      <c r="F131" t="s">
        <v>876</v>
      </c>
      <c r="G131" t="s">
        <v>671</v>
      </c>
      <c r="J131" t="s">
        <v>1058</v>
      </c>
    </row>
    <row r="132" spans="1:10" x14ac:dyDescent="0.15">
      <c r="A132">
        <v>131</v>
      </c>
      <c r="B132" t="s">
        <v>417</v>
      </c>
      <c r="C132" t="s">
        <v>199</v>
      </c>
      <c r="D132" t="s">
        <v>877</v>
      </c>
      <c r="E132" t="s">
        <v>878</v>
      </c>
      <c r="F132" t="s">
        <v>420</v>
      </c>
      <c r="G132" t="s">
        <v>879</v>
      </c>
      <c r="H132" t="s">
        <v>880</v>
      </c>
      <c r="J132" t="s">
        <v>1058</v>
      </c>
    </row>
    <row r="133" spans="1:10" x14ac:dyDescent="0.15">
      <c r="A133">
        <v>132</v>
      </c>
      <c r="B133" t="s">
        <v>417</v>
      </c>
      <c r="C133" t="s">
        <v>199</v>
      </c>
      <c r="D133" t="s">
        <v>881</v>
      </c>
      <c r="E133" t="s">
        <v>882</v>
      </c>
      <c r="F133" t="s">
        <v>883</v>
      </c>
      <c r="G133" t="s">
        <v>884</v>
      </c>
      <c r="H133" t="s">
        <v>885</v>
      </c>
      <c r="J133" t="s">
        <v>1058</v>
      </c>
    </row>
    <row r="134" spans="1:10" x14ac:dyDescent="0.15">
      <c r="A134">
        <v>133</v>
      </c>
      <c r="B134" t="s">
        <v>417</v>
      </c>
      <c r="C134" t="s">
        <v>199</v>
      </c>
      <c r="D134" t="s">
        <v>886</v>
      </c>
      <c r="E134" t="s">
        <v>887</v>
      </c>
      <c r="F134" t="s">
        <v>888</v>
      </c>
      <c r="G134" t="s">
        <v>453</v>
      </c>
      <c r="J134" t="s">
        <v>1058</v>
      </c>
    </row>
    <row r="135" spans="1:10" x14ac:dyDescent="0.15">
      <c r="A135">
        <v>134</v>
      </c>
      <c r="B135" t="s">
        <v>417</v>
      </c>
      <c r="C135" t="s">
        <v>199</v>
      </c>
      <c r="D135" t="s">
        <v>889</v>
      </c>
      <c r="E135" t="s">
        <v>890</v>
      </c>
      <c r="F135" t="s">
        <v>891</v>
      </c>
      <c r="G135" t="s">
        <v>425</v>
      </c>
      <c r="J135" t="s">
        <v>1058</v>
      </c>
    </row>
    <row r="136" spans="1:10" x14ac:dyDescent="0.15">
      <c r="A136">
        <v>135</v>
      </c>
      <c r="B136" t="s">
        <v>417</v>
      </c>
      <c r="C136" t="s">
        <v>199</v>
      </c>
      <c r="D136" t="s">
        <v>892</v>
      </c>
      <c r="E136" t="s">
        <v>893</v>
      </c>
      <c r="F136" t="s">
        <v>894</v>
      </c>
      <c r="G136" t="s">
        <v>425</v>
      </c>
      <c r="J136" t="s">
        <v>1058</v>
      </c>
    </row>
    <row r="137" spans="1:10" x14ac:dyDescent="0.15">
      <c r="A137">
        <v>136</v>
      </c>
      <c r="B137" t="s">
        <v>417</v>
      </c>
      <c r="C137" t="s">
        <v>199</v>
      </c>
      <c r="D137" t="s">
        <v>895</v>
      </c>
      <c r="E137" t="s">
        <v>896</v>
      </c>
      <c r="F137" t="s">
        <v>897</v>
      </c>
      <c r="G137" t="s">
        <v>487</v>
      </c>
      <c r="J137" t="s">
        <v>1058</v>
      </c>
    </row>
    <row r="138" spans="1:10" x14ac:dyDescent="0.15">
      <c r="A138">
        <v>137</v>
      </c>
      <c r="B138" t="s">
        <v>417</v>
      </c>
      <c r="C138" t="s">
        <v>199</v>
      </c>
      <c r="D138" t="s">
        <v>898</v>
      </c>
      <c r="E138" t="s">
        <v>899</v>
      </c>
      <c r="F138" t="s">
        <v>457</v>
      </c>
      <c r="G138" t="s">
        <v>900</v>
      </c>
      <c r="J138" t="s">
        <v>1058</v>
      </c>
    </row>
    <row r="139" spans="1:10" x14ac:dyDescent="0.15">
      <c r="A139">
        <v>138</v>
      </c>
      <c r="B139" t="s">
        <v>417</v>
      </c>
      <c r="C139" t="s">
        <v>199</v>
      </c>
      <c r="D139" t="s">
        <v>901</v>
      </c>
      <c r="E139" t="s">
        <v>902</v>
      </c>
      <c r="F139" t="s">
        <v>903</v>
      </c>
      <c r="G139" t="s">
        <v>487</v>
      </c>
      <c r="J139" t="s">
        <v>1058</v>
      </c>
    </row>
    <row r="140" spans="1:10" x14ac:dyDescent="0.15">
      <c r="A140">
        <v>139</v>
      </c>
      <c r="B140" t="s">
        <v>417</v>
      </c>
      <c r="C140" t="s">
        <v>199</v>
      </c>
      <c r="D140" t="s">
        <v>904</v>
      </c>
      <c r="E140" t="s">
        <v>905</v>
      </c>
      <c r="F140" t="s">
        <v>906</v>
      </c>
      <c r="G140" t="s">
        <v>487</v>
      </c>
      <c r="J140" t="s">
        <v>1058</v>
      </c>
    </row>
    <row r="141" spans="1:10" x14ac:dyDescent="0.15">
      <c r="A141">
        <v>140</v>
      </c>
      <c r="B141" t="s">
        <v>417</v>
      </c>
      <c r="C141" t="s">
        <v>199</v>
      </c>
      <c r="D141" t="s">
        <v>907</v>
      </c>
      <c r="E141" t="s">
        <v>908</v>
      </c>
      <c r="F141" t="s">
        <v>909</v>
      </c>
      <c r="G141" t="s">
        <v>591</v>
      </c>
      <c r="J141" t="s">
        <v>1058</v>
      </c>
    </row>
    <row r="142" spans="1:10" x14ac:dyDescent="0.15">
      <c r="A142">
        <v>141</v>
      </c>
      <c r="B142" t="s">
        <v>417</v>
      </c>
      <c r="C142" t="s">
        <v>199</v>
      </c>
      <c r="D142" t="s">
        <v>910</v>
      </c>
      <c r="E142" t="s">
        <v>911</v>
      </c>
      <c r="F142" t="s">
        <v>912</v>
      </c>
      <c r="G142" t="s">
        <v>487</v>
      </c>
      <c r="J142" t="s">
        <v>1058</v>
      </c>
    </row>
    <row r="143" spans="1:10" x14ac:dyDescent="0.15">
      <c r="A143">
        <v>142</v>
      </c>
      <c r="B143" t="s">
        <v>417</v>
      </c>
      <c r="C143" t="s">
        <v>199</v>
      </c>
      <c r="D143" t="s">
        <v>913</v>
      </c>
      <c r="E143" t="s">
        <v>914</v>
      </c>
      <c r="F143" t="s">
        <v>915</v>
      </c>
      <c r="G143" t="s">
        <v>771</v>
      </c>
      <c r="J143" t="s">
        <v>1058</v>
      </c>
    </row>
    <row r="144" spans="1:10" x14ac:dyDescent="0.15">
      <c r="A144">
        <v>143</v>
      </c>
      <c r="B144" t="s">
        <v>417</v>
      </c>
      <c r="C144" t="s">
        <v>199</v>
      </c>
      <c r="D144" t="s">
        <v>916</v>
      </c>
      <c r="E144" t="s">
        <v>917</v>
      </c>
      <c r="F144" t="s">
        <v>918</v>
      </c>
      <c r="G144" t="s">
        <v>523</v>
      </c>
      <c r="H144" t="s">
        <v>919</v>
      </c>
      <c r="J144" t="s">
        <v>1058</v>
      </c>
    </row>
    <row r="145" spans="1:10" x14ac:dyDescent="0.15">
      <c r="A145">
        <v>144</v>
      </c>
      <c r="B145" t="s">
        <v>417</v>
      </c>
      <c r="C145" t="s">
        <v>199</v>
      </c>
      <c r="D145" t="s">
        <v>920</v>
      </c>
      <c r="E145" t="s">
        <v>921</v>
      </c>
      <c r="F145" t="s">
        <v>420</v>
      </c>
      <c r="G145" t="s">
        <v>639</v>
      </c>
      <c r="H145" t="s">
        <v>880</v>
      </c>
      <c r="J145" t="s">
        <v>1058</v>
      </c>
    </row>
    <row r="146" spans="1:10" x14ac:dyDescent="0.15">
      <c r="A146">
        <v>145</v>
      </c>
      <c r="B146" t="s">
        <v>417</v>
      </c>
      <c r="C146" t="s">
        <v>199</v>
      </c>
      <c r="D146" t="s">
        <v>922</v>
      </c>
      <c r="E146" t="s">
        <v>923</v>
      </c>
      <c r="F146" t="s">
        <v>924</v>
      </c>
      <c r="G146" t="s">
        <v>523</v>
      </c>
      <c r="J146" t="s">
        <v>1058</v>
      </c>
    </row>
    <row r="147" spans="1:10" x14ac:dyDescent="0.15">
      <c r="A147">
        <v>146</v>
      </c>
      <c r="B147" t="s">
        <v>417</v>
      </c>
      <c r="C147" t="s">
        <v>199</v>
      </c>
      <c r="D147" t="s">
        <v>925</v>
      </c>
      <c r="E147" t="s">
        <v>926</v>
      </c>
      <c r="F147" t="s">
        <v>927</v>
      </c>
      <c r="G147" t="s">
        <v>523</v>
      </c>
      <c r="H147" t="s">
        <v>928</v>
      </c>
      <c r="J147" t="s">
        <v>1058</v>
      </c>
    </row>
    <row r="148" spans="1:10" x14ac:dyDescent="0.15">
      <c r="A148">
        <v>147</v>
      </c>
      <c r="B148" t="s">
        <v>417</v>
      </c>
      <c r="C148" t="s">
        <v>199</v>
      </c>
      <c r="D148" t="s">
        <v>929</v>
      </c>
      <c r="E148" t="s">
        <v>930</v>
      </c>
      <c r="F148" t="s">
        <v>931</v>
      </c>
      <c r="G148" t="s">
        <v>523</v>
      </c>
      <c r="J148" t="s">
        <v>1058</v>
      </c>
    </row>
    <row r="149" spans="1:10" x14ac:dyDescent="0.15">
      <c r="A149">
        <v>148</v>
      </c>
      <c r="B149" t="s">
        <v>417</v>
      </c>
      <c r="C149" t="s">
        <v>199</v>
      </c>
      <c r="D149" t="s">
        <v>932</v>
      </c>
      <c r="E149" t="s">
        <v>933</v>
      </c>
      <c r="F149" t="s">
        <v>792</v>
      </c>
      <c r="G149" t="s">
        <v>934</v>
      </c>
      <c r="J149" t="s">
        <v>1058</v>
      </c>
    </row>
    <row r="150" spans="1:10" x14ac:dyDescent="0.15">
      <c r="A150">
        <v>149</v>
      </c>
      <c r="B150" t="s">
        <v>417</v>
      </c>
      <c r="C150" t="s">
        <v>199</v>
      </c>
      <c r="D150" t="s">
        <v>935</v>
      </c>
      <c r="E150" t="s">
        <v>936</v>
      </c>
      <c r="F150" t="s">
        <v>937</v>
      </c>
      <c r="G150" t="s">
        <v>523</v>
      </c>
      <c r="J150" t="s">
        <v>1058</v>
      </c>
    </row>
    <row r="151" spans="1:10" x14ac:dyDescent="0.15">
      <c r="A151">
        <v>150</v>
      </c>
      <c r="B151" t="s">
        <v>417</v>
      </c>
      <c r="C151" t="s">
        <v>199</v>
      </c>
      <c r="D151" t="s">
        <v>938</v>
      </c>
      <c r="E151" t="s">
        <v>939</v>
      </c>
      <c r="F151" t="s">
        <v>940</v>
      </c>
      <c r="G151" t="s">
        <v>499</v>
      </c>
      <c r="J151" t="s">
        <v>1058</v>
      </c>
    </row>
    <row r="152" spans="1:10" x14ac:dyDescent="0.15">
      <c r="A152">
        <v>151</v>
      </c>
      <c r="B152" t="s">
        <v>417</v>
      </c>
      <c r="C152" t="s">
        <v>199</v>
      </c>
      <c r="D152" t="s">
        <v>941</v>
      </c>
      <c r="E152" t="s">
        <v>942</v>
      </c>
      <c r="F152" t="s">
        <v>943</v>
      </c>
      <c r="G152" t="s">
        <v>487</v>
      </c>
      <c r="H152" t="s">
        <v>944</v>
      </c>
      <c r="J152" t="s">
        <v>1058</v>
      </c>
    </row>
    <row r="153" spans="1:10" x14ac:dyDescent="0.15">
      <c r="A153">
        <v>152</v>
      </c>
      <c r="B153" t="s">
        <v>417</v>
      </c>
      <c r="C153" t="s">
        <v>199</v>
      </c>
      <c r="D153" t="s">
        <v>945</v>
      </c>
      <c r="E153" t="s">
        <v>946</v>
      </c>
      <c r="F153" t="s">
        <v>947</v>
      </c>
      <c r="G153" t="s">
        <v>503</v>
      </c>
      <c r="J153" t="s">
        <v>1058</v>
      </c>
    </row>
    <row r="154" spans="1:10" x14ac:dyDescent="0.15">
      <c r="A154">
        <v>153</v>
      </c>
      <c r="B154" t="s">
        <v>417</v>
      </c>
      <c r="C154" t="s">
        <v>199</v>
      </c>
      <c r="D154" t="s">
        <v>948</v>
      </c>
      <c r="E154" t="s">
        <v>949</v>
      </c>
      <c r="F154" t="s">
        <v>950</v>
      </c>
      <c r="G154" t="s">
        <v>771</v>
      </c>
      <c r="J154" t="s">
        <v>1058</v>
      </c>
    </row>
    <row r="155" spans="1:10" x14ac:dyDescent="0.15">
      <c r="A155">
        <v>154</v>
      </c>
      <c r="B155" t="s">
        <v>417</v>
      </c>
      <c r="C155" t="s">
        <v>199</v>
      </c>
      <c r="D155" t="s">
        <v>951</v>
      </c>
      <c r="E155" t="s">
        <v>952</v>
      </c>
      <c r="F155" t="s">
        <v>953</v>
      </c>
      <c r="G155" t="s">
        <v>569</v>
      </c>
      <c r="J155" t="s">
        <v>1058</v>
      </c>
    </row>
    <row r="156" spans="1:10" x14ac:dyDescent="0.15">
      <c r="A156">
        <v>155</v>
      </c>
      <c r="B156" t="s">
        <v>417</v>
      </c>
      <c r="C156" t="s">
        <v>199</v>
      </c>
      <c r="D156" t="s">
        <v>954</v>
      </c>
      <c r="E156" t="s">
        <v>955</v>
      </c>
      <c r="F156" t="s">
        <v>956</v>
      </c>
      <c r="G156" t="s">
        <v>523</v>
      </c>
      <c r="J156" t="s">
        <v>1058</v>
      </c>
    </row>
    <row r="157" spans="1:10" x14ac:dyDescent="0.15">
      <c r="A157">
        <v>156</v>
      </c>
      <c r="B157" t="s">
        <v>417</v>
      </c>
      <c r="C157" t="s">
        <v>199</v>
      </c>
      <c r="D157" t="s">
        <v>957</v>
      </c>
      <c r="E157" t="s">
        <v>958</v>
      </c>
      <c r="F157" t="s">
        <v>959</v>
      </c>
      <c r="G157" t="s">
        <v>433</v>
      </c>
      <c r="J157" t="s">
        <v>1058</v>
      </c>
    </row>
    <row r="158" spans="1:10" x14ac:dyDescent="0.15">
      <c r="A158">
        <v>157</v>
      </c>
      <c r="B158" t="s">
        <v>417</v>
      </c>
      <c r="C158" t="s">
        <v>199</v>
      </c>
      <c r="D158" t="s">
        <v>960</v>
      </c>
      <c r="E158" t="s">
        <v>961</v>
      </c>
      <c r="F158" t="s">
        <v>962</v>
      </c>
      <c r="G158" t="s">
        <v>453</v>
      </c>
      <c r="H158" t="s">
        <v>963</v>
      </c>
      <c r="J158" t="s">
        <v>1058</v>
      </c>
    </row>
    <row r="159" spans="1:10" x14ac:dyDescent="0.15">
      <c r="A159">
        <v>158</v>
      </c>
      <c r="B159" t="s">
        <v>417</v>
      </c>
      <c r="C159" t="s">
        <v>199</v>
      </c>
      <c r="D159" t="s">
        <v>964</v>
      </c>
      <c r="E159" t="s">
        <v>965</v>
      </c>
      <c r="F159" t="s">
        <v>966</v>
      </c>
      <c r="G159" t="s">
        <v>487</v>
      </c>
      <c r="J159" t="s">
        <v>1058</v>
      </c>
    </row>
    <row r="160" spans="1:10" x14ac:dyDescent="0.15">
      <c r="A160">
        <v>159</v>
      </c>
      <c r="B160" t="s">
        <v>417</v>
      </c>
      <c r="C160" t="s">
        <v>199</v>
      </c>
      <c r="D160" t="s">
        <v>967</v>
      </c>
      <c r="E160" t="s">
        <v>968</v>
      </c>
      <c r="F160" t="s">
        <v>969</v>
      </c>
      <c r="G160" t="s">
        <v>970</v>
      </c>
      <c r="J160" t="s">
        <v>1058</v>
      </c>
    </row>
    <row r="161" spans="1:10" x14ac:dyDescent="0.15">
      <c r="A161">
        <v>160</v>
      </c>
      <c r="B161" t="s">
        <v>417</v>
      </c>
      <c r="C161" t="s">
        <v>199</v>
      </c>
      <c r="D161" t="s">
        <v>971</v>
      </c>
      <c r="E161" t="s">
        <v>972</v>
      </c>
      <c r="F161" t="s">
        <v>973</v>
      </c>
      <c r="G161" t="s">
        <v>453</v>
      </c>
      <c r="J161" t="s">
        <v>1058</v>
      </c>
    </row>
    <row r="162" spans="1:10" x14ac:dyDescent="0.15">
      <c r="A162">
        <v>161</v>
      </c>
      <c r="B162" t="s">
        <v>417</v>
      </c>
      <c r="C162" t="s">
        <v>199</v>
      </c>
      <c r="D162" t="s">
        <v>974</v>
      </c>
      <c r="E162" t="s">
        <v>975</v>
      </c>
      <c r="F162" t="s">
        <v>976</v>
      </c>
      <c r="G162" t="s">
        <v>453</v>
      </c>
      <c r="J162" t="s">
        <v>1058</v>
      </c>
    </row>
    <row r="163" spans="1:10" x14ac:dyDescent="0.15">
      <c r="A163">
        <v>162</v>
      </c>
      <c r="B163" t="s">
        <v>417</v>
      </c>
      <c r="C163" t="s">
        <v>199</v>
      </c>
      <c r="D163" t="s">
        <v>977</v>
      </c>
      <c r="E163" t="s">
        <v>978</v>
      </c>
      <c r="F163" t="s">
        <v>979</v>
      </c>
      <c r="G163" t="s">
        <v>480</v>
      </c>
      <c r="H163" t="s">
        <v>980</v>
      </c>
      <c r="J163" t="s">
        <v>1058</v>
      </c>
    </row>
    <row r="164" spans="1:10" x14ac:dyDescent="0.15">
      <c r="A164">
        <v>163</v>
      </c>
      <c r="B164" t="s">
        <v>417</v>
      </c>
      <c r="C164" t="s">
        <v>199</v>
      </c>
      <c r="D164" t="s">
        <v>981</v>
      </c>
      <c r="E164" t="s">
        <v>982</v>
      </c>
      <c r="F164" t="s">
        <v>983</v>
      </c>
      <c r="G164" t="s">
        <v>984</v>
      </c>
      <c r="H164" t="s">
        <v>985</v>
      </c>
      <c r="J164" t="s">
        <v>1058</v>
      </c>
    </row>
    <row r="165" spans="1:10" x14ac:dyDescent="0.15">
      <c r="A165">
        <v>164</v>
      </c>
      <c r="B165" t="s">
        <v>417</v>
      </c>
      <c r="C165" t="s">
        <v>199</v>
      </c>
      <c r="D165" t="s">
        <v>986</v>
      </c>
      <c r="E165" t="s">
        <v>987</v>
      </c>
      <c r="F165" t="s">
        <v>988</v>
      </c>
      <c r="G165" t="s">
        <v>453</v>
      </c>
      <c r="J165" t="s">
        <v>1058</v>
      </c>
    </row>
    <row r="166" spans="1:10" x14ac:dyDescent="0.15">
      <c r="A166">
        <v>165</v>
      </c>
      <c r="B166" t="s">
        <v>417</v>
      </c>
      <c r="C166" t="s">
        <v>199</v>
      </c>
      <c r="D166" t="s">
        <v>989</v>
      </c>
      <c r="E166" t="s">
        <v>990</v>
      </c>
      <c r="F166" t="s">
        <v>991</v>
      </c>
      <c r="G166" t="s">
        <v>671</v>
      </c>
      <c r="H166" t="s">
        <v>992</v>
      </c>
      <c r="J166" t="s">
        <v>1058</v>
      </c>
    </row>
    <row r="167" spans="1:10" x14ac:dyDescent="0.15">
      <c r="A167">
        <v>166</v>
      </c>
      <c r="B167" t="s">
        <v>417</v>
      </c>
      <c r="C167" t="s">
        <v>199</v>
      </c>
      <c r="D167" t="s">
        <v>993</v>
      </c>
      <c r="E167" t="s">
        <v>994</v>
      </c>
      <c r="F167" t="s">
        <v>995</v>
      </c>
      <c r="G167" t="s">
        <v>613</v>
      </c>
      <c r="J167" t="s">
        <v>1058</v>
      </c>
    </row>
    <row r="168" spans="1:10" x14ac:dyDescent="0.15">
      <c r="A168">
        <v>167</v>
      </c>
      <c r="B168" t="s">
        <v>417</v>
      </c>
      <c r="C168" t="s">
        <v>199</v>
      </c>
      <c r="D168" t="s">
        <v>996</v>
      </c>
      <c r="E168" t="s">
        <v>997</v>
      </c>
      <c r="F168" t="s">
        <v>998</v>
      </c>
      <c r="G168" t="s">
        <v>999</v>
      </c>
      <c r="J168" t="s">
        <v>1058</v>
      </c>
    </row>
    <row r="169" spans="1:10" x14ac:dyDescent="0.15">
      <c r="A169">
        <v>168</v>
      </c>
      <c r="B169" t="s">
        <v>417</v>
      </c>
      <c r="C169" t="s">
        <v>199</v>
      </c>
      <c r="D169" t="s">
        <v>1000</v>
      </c>
      <c r="E169" t="s">
        <v>1001</v>
      </c>
      <c r="F169" t="s">
        <v>1002</v>
      </c>
      <c r="G169" t="s">
        <v>453</v>
      </c>
      <c r="J169" t="s">
        <v>1058</v>
      </c>
    </row>
    <row r="170" spans="1:10" x14ac:dyDescent="0.15">
      <c r="A170">
        <v>169</v>
      </c>
      <c r="B170" t="s">
        <v>417</v>
      </c>
      <c r="C170" t="s">
        <v>199</v>
      </c>
      <c r="D170" t="s">
        <v>1003</v>
      </c>
      <c r="E170" t="s">
        <v>1004</v>
      </c>
      <c r="F170" t="s">
        <v>1005</v>
      </c>
      <c r="G170" t="s">
        <v>453</v>
      </c>
      <c r="J170" t="s">
        <v>1058</v>
      </c>
    </row>
    <row r="171" spans="1:10" x14ac:dyDescent="0.15">
      <c r="A171">
        <v>170</v>
      </c>
      <c r="B171" t="s">
        <v>417</v>
      </c>
      <c r="C171" t="s">
        <v>199</v>
      </c>
      <c r="D171" t="s">
        <v>1006</v>
      </c>
      <c r="E171" t="s">
        <v>1007</v>
      </c>
      <c r="F171" t="s">
        <v>1008</v>
      </c>
      <c r="G171" t="s">
        <v>425</v>
      </c>
      <c r="J171" t="s">
        <v>1058</v>
      </c>
    </row>
    <row r="172" spans="1:10" x14ac:dyDescent="0.15">
      <c r="A172">
        <v>171</v>
      </c>
      <c r="B172" t="s">
        <v>417</v>
      </c>
      <c r="C172" t="s">
        <v>199</v>
      </c>
      <c r="D172" t="s">
        <v>1009</v>
      </c>
      <c r="E172" t="s">
        <v>1010</v>
      </c>
      <c r="F172" t="s">
        <v>543</v>
      </c>
      <c r="G172" t="s">
        <v>1011</v>
      </c>
      <c r="J172" t="s">
        <v>1058</v>
      </c>
    </row>
    <row r="173" spans="1:10" x14ac:dyDescent="0.15">
      <c r="A173">
        <v>172</v>
      </c>
      <c r="B173" t="s">
        <v>417</v>
      </c>
      <c r="C173" t="s">
        <v>199</v>
      </c>
      <c r="D173" t="s">
        <v>1012</v>
      </c>
      <c r="E173" t="s">
        <v>1013</v>
      </c>
      <c r="F173" t="s">
        <v>1014</v>
      </c>
      <c r="G173" t="s">
        <v>453</v>
      </c>
      <c r="J173" t="s">
        <v>1058</v>
      </c>
    </row>
    <row r="174" spans="1:10" x14ac:dyDescent="0.15">
      <c r="A174">
        <v>173</v>
      </c>
      <c r="B174" t="s">
        <v>417</v>
      </c>
      <c r="C174" t="s">
        <v>199</v>
      </c>
      <c r="D174" t="s">
        <v>1015</v>
      </c>
      <c r="E174" t="s">
        <v>1016</v>
      </c>
      <c r="F174" t="s">
        <v>420</v>
      </c>
      <c r="G174" t="s">
        <v>1017</v>
      </c>
      <c r="J174" t="s">
        <v>1058</v>
      </c>
    </row>
    <row r="175" spans="1:10" x14ac:dyDescent="0.15">
      <c r="A175">
        <v>174</v>
      </c>
      <c r="B175" t="s">
        <v>417</v>
      </c>
      <c r="C175" t="s">
        <v>199</v>
      </c>
      <c r="D175" t="s">
        <v>1018</v>
      </c>
      <c r="E175" t="s">
        <v>1019</v>
      </c>
      <c r="F175" t="s">
        <v>757</v>
      </c>
      <c r="G175" t="s">
        <v>1020</v>
      </c>
      <c r="J175" t="s">
        <v>1058</v>
      </c>
    </row>
    <row r="176" spans="1:10" x14ac:dyDescent="0.15">
      <c r="A176">
        <v>175</v>
      </c>
      <c r="B176" t="s">
        <v>417</v>
      </c>
      <c r="C176" t="s">
        <v>199</v>
      </c>
      <c r="D176" t="s">
        <v>1021</v>
      </c>
      <c r="E176" t="s">
        <v>1022</v>
      </c>
      <c r="F176" t="s">
        <v>677</v>
      </c>
      <c r="G176" t="s">
        <v>787</v>
      </c>
      <c r="J176" t="s">
        <v>1058</v>
      </c>
    </row>
    <row r="177" spans="1:10" x14ac:dyDescent="0.15">
      <c r="A177">
        <v>176</v>
      </c>
      <c r="B177" t="s">
        <v>417</v>
      </c>
      <c r="C177" t="s">
        <v>199</v>
      </c>
      <c r="D177" t="s">
        <v>1023</v>
      </c>
      <c r="E177" t="s">
        <v>1024</v>
      </c>
      <c r="F177" t="s">
        <v>483</v>
      </c>
      <c r="G177" t="s">
        <v>1025</v>
      </c>
      <c r="J177" t="s">
        <v>1058</v>
      </c>
    </row>
    <row r="178" spans="1:10" x14ac:dyDescent="0.15">
      <c r="A178">
        <v>177</v>
      </c>
      <c r="B178" t="s">
        <v>417</v>
      </c>
      <c r="C178" t="s">
        <v>199</v>
      </c>
      <c r="D178" t="s">
        <v>1026</v>
      </c>
      <c r="E178" t="s">
        <v>1027</v>
      </c>
      <c r="F178" t="s">
        <v>483</v>
      </c>
      <c r="G178" t="s">
        <v>1028</v>
      </c>
      <c r="J178" t="s">
        <v>1058</v>
      </c>
    </row>
    <row r="179" spans="1:10" x14ac:dyDescent="0.15">
      <c r="A179">
        <v>178</v>
      </c>
      <c r="B179" t="s">
        <v>417</v>
      </c>
      <c r="C179" t="s">
        <v>199</v>
      </c>
      <c r="D179" t="s">
        <v>1029</v>
      </c>
      <c r="E179" t="s">
        <v>1030</v>
      </c>
      <c r="F179" t="s">
        <v>483</v>
      </c>
      <c r="G179" t="s">
        <v>1031</v>
      </c>
      <c r="J179" t="s">
        <v>1058</v>
      </c>
    </row>
    <row r="180" spans="1:10" x14ac:dyDescent="0.15">
      <c r="A180">
        <v>179</v>
      </c>
      <c r="B180" t="s">
        <v>417</v>
      </c>
      <c r="C180" t="s">
        <v>199</v>
      </c>
      <c r="D180" t="s">
        <v>1032</v>
      </c>
      <c r="E180" t="s">
        <v>1033</v>
      </c>
      <c r="F180" t="s">
        <v>784</v>
      </c>
      <c r="G180" t="s">
        <v>1034</v>
      </c>
      <c r="J180" t="s">
        <v>1058</v>
      </c>
    </row>
    <row r="181" spans="1:10" x14ac:dyDescent="0.15">
      <c r="A181">
        <v>180</v>
      </c>
      <c r="B181" t="s">
        <v>417</v>
      </c>
      <c r="C181" t="s">
        <v>199</v>
      </c>
      <c r="D181" t="s">
        <v>1035</v>
      </c>
      <c r="E181" t="s">
        <v>1036</v>
      </c>
      <c r="F181" t="s">
        <v>784</v>
      </c>
      <c r="G181" t="s">
        <v>1037</v>
      </c>
      <c r="H181" t="s">
        <v>1038</v>
      </c>
      <c r="J181" t="s">
        <v>1058</v>
      </c>
    </row>
    <row r="182" spans="1:10" x14ac:dyDescent="0.15">
      <c r="A182">
        <v>181</v>
      </c>
      <c r="B182" t="s">
        <v>417</v>
      </c>
      <c r="C182" t="s">
        <v>199</v>
      </c>
      <c r="D182" t="s">
        <v>1039</v>
      </c>
      <c r="E182" t="s">
        <v>1040</v>
      </c>
      <c r="F182" t="s">
        <v>1041</v>
      </c>
      <c r="G182" t="s">
        <v>884</v>
      </c>
      <c r="J182" t="s">
        <v>1058</v>
      </c>
    </row>
    <row r="183" spans="1:10" x14ac:dyDescent="0.15">
      <c r="A183">
        <v>182</v>
      </c>
      <c r="B183" t="s">
        <v>417</v>
      </c>
      <c r="C183" t="s">
        <v>199</v>
      </c>
      <c r="D183" t="s">
        <v>1042</v>
      </c>
      <c r="E183" t="s">
        <v>1043</v>
      </c>
      <c r="F183" t="s">
        <v>1044</v>
      </c>
      <c r="G183" t="s">
        <v>487</v>
      </c>
      <c r="J183" t="s">
        <v>1058</v>
      </c>
    </row>
    <row r="184" spans="1:10" x14ac:dyDescent="0.15">
      <c r="A184">
        <v>183</v>
      </c>
      <c r="B184" t="s">
        <v>417</v>
      </c>
      <c r="C184" t="s">
        <v>199</v>
      </c>
      <c r="D184" t="s">
        <v>1045</v>
      </c>
      <c r="E184" t="s">
        <v>1046</v>
      </c>
      <c r="F184" t="s">
        <v>1047</v>
      </c>
      <c r="G184" t="s">
        <v>646</v>
      </c>
      <c r="J184" t="s">
        <v>1058</v>
      </c>
    </row>
    <row r="185" spans="1:10" x14ac:dyDescent="0.15">
      <c r="A185">
        <v>184</v>
      </c>
      <c r="B185" t="s">
        <v>417</v>
      </c>
      <c r="C185" t="s">
        <v>199</v>
      </c>
      <c r="D185" t="s">
        <v>1048</v>
      </c>
      <c r="E185" t="s">
        <v>1049</v>
      </c>
      <c r="F185" t="s">
        <v>1050</v>
      </c>
      <c r="G185" t="s">
        <v>503</v>
      </c>
      <c r="J185" t="s">
        <v>1058</v>
      </c>
    </row>
    <row r="186" spans="1:10" x14ac:dyDescent="0.15">
      <c r="A186">
        <v>185</v>
      </c>
      <c r="B186" t="s">
        <v>417</v>
      </c>
      <c r="C186" t="s">
        <v>199</v>
      </c>
      <c r="D186" t="s">
        <v>1051</v>
      </c>
      <c r="E186" t="s">
        <v>1052</v>
      </c>
      <c r="F186" t="s">
        <v>988</v>
      </c>
      <c r="G186" t="s">
        <v>884</v>
      </c>
      <c r="H186" t="s">
        <v>1053</v>
      </c>
      <c r="J186" t="s">
        <v>1058</v>
      </c>
    </row>
    <row r="187" spans="1:10" x14ac:dyDescent="0.15">
      <c r="A187">
        <v>186</v>
      </c>
      <c r="B187" t="s">
        <v>417</v>
      </c>
      <c r="C187" t="s">
        <v>199</v>
      </c>
      <c r="D187" t="s">
        <v>1054</v>
      </c>
      <c r="E187" t="s">
        <v>1055</v>
      </c>
      <c r="F187" t="s">
        <v>539</v>
      </c>
      <c r="G187" t="s">
        <v>1056</v>
      </c>
      <c r="J187" t="s">
        <v>1058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Hyp">
    <tabColor indexed="47"/>
  </sheetPr>
  <dimension ref="A1"/>
  <sheetViews>
    <sheetView showGridLines="0" zoomScaleNormal="100" workbookViewId="0"/>
  </sheetViews>
  <sheetFormatPr defaultRowHeight="11.25" x14ac:dyDescent="0.15"/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SH_REESTR_MO">
    <tabColor indexed="47"/>
  </sheetPr>
  <dimension ref="A1:D106"/>
  <sheetViews>
    <sheetView showGridLines="0" zoomScaleNormal="100" workbookViewId="0"/>
  </sheetViews>
  <sheetFormatPr defaultRowHeight="11.25" x14ac:dyDescent="0.15"/>
  <sheetData>
    <row r="1" spans="1:4" x14ac:dyDescent="0.15">
      <c r="A1" t="s">
        <v>1057</v>
      </c>
      <c r="B1" t="s">
        <v>150</v>
      </c>
      <c r="C1" t="s">
        <v>151</v>
      </c>
      <c r="D1" t="s">
        <v>1269</v>
      </c>
    </row>
    <row r="2" spans="1:4" x14ac:dyDescent="0.15">
      <c r="A2">
        <v>1</v>
      </c>
      <c r="B2" t="s">
        <v>1059</v>
      </c>
      <c r="C2" t="s">
        <v>1061</v>
      </c>
      <c r="D2" t="s">
        <v>1062</v>
      </c>
    </row>
    <row r="3" spans="1:4" x14ac:dyDescent="0.15">
      <c r="A3">
        <v>2</v>
      </c>
      <c r="B3" t="s">
        <v>1059</v>
      </c>
      <c r="C3" t="s">
        <v>1059</v>
      </c>
      <c r="D3" t="s">
        <v>1060</v>
      </c>
    </row>
    <row r="4" spans="1:4" x14ac:dyDescent="0.15">
      <c r="A4">
        <v>3</v>
      </c>
      <c r="B4" t="s">
        <v>1059</v>
      </c>
      <c r="C4" t="s">
        <v>1063</v>
      </c>
      <c r="D4" t="s">
        <v>1064</v>
      </c>
    </row>
    <row r="5" spans="1:4" x14ac:dyDescent="0.15">
      <c r="A5">
        <v>4</v>
      </c>
      <c r="B5" t="s">
        <v>1059</v>
      </c>
      <c r="C5" t="s">
        <v>1065</v>
      </c>
      <c r="D5" t="s">
        <v>1066</v>
      </c>
    </row>
    <row r="6" spans="1:4" x14ac:dyDescent="0.15">
      <c r="A6">
        <v>5</v>
      </c>
      <c r="B6" t="s">
        <v>1059</v>
      </c>
      <c r="C6" t="s">
        <v>1067</v>
      </c>
      <c r="D6" t="s">
        <v>1068</v>
      </c>
    </row>
    <row r="7" spans="1:4" x14ac:dyDescent="0.15">
      <c r="A7">
        <v>6</v>
      </c>
      <c r="B7" t="s">
        <v>1059</v>
      </c>
      <c r="C7" t="s">
        <v>1069</v>
      </c>
      <c r="D7" t="s">
        <v>1070</v>
      </c>
    </row>
    <row r="8" spans="1:4" x14ac:dyDescent="0.15">
      <c r="A8">
        <v>7</v>
      </c>
      <c r="B8" t="s">
        <v>1059</v>
      </c>
      <c r="C8" t="s">
        <v>1071</v>
      </c>
      <c r="D8" t="s">
        <v>1072</v>
      </c>
    </row>
    <row r="9" spans="1:4" x14ac:dyDescent="0.15">
      <c r="A9">
        <v>8</v>
      </c>
      <c r="B9" t="s">
        <v>1059</v>
      </c>
      <c r="C9" t="s">
        <v>1073</v>
      </c>
      <c r="D9" t="s">
        <v>1074</v>
      </c>
    </row>
    <row r="10" spans="1:4" x14ac:dyDescent="0.15">
      <c r="A10">
        <v>9</v>
      </c>
      <c r="B10" t="s">
        <v>1075</v>
      </c>
      <c r="C10" t="s">
        <v>1075</v>
      </c>
      <c r="D10" t="s">
        <v>1076</v>
      </c>
    </row>
    <row r="11" spans="1:4" x14ac:dyDescent="0.15">
      <c r="A11">
        <v>10</v>
      </c>
      <c r="B11" t="s">
        <v>1075</v>
      </c>
      <c r="C11" t="s">
        <v>1077</v>
      </c>
      <c r="D11" t="s">
        <v>1078</v>
      </c>
    </row>
    <row r="12" spans="1:4" x14ac:dyDescent="0.15">
      <c r="A12">
        <v>11</v>
      </c>
      <c r="B12" t="s">
        <v>1075</v>
      </c>
      <c r="C12" t="s">
        <v>1079</v>
      </c>
      <c r="D12" t="s">
        <v>1080</v>
      </c>
    </row>
    <row r="13" spans="1:4" x14ac:dyDescent="0.15">
      <c r="A13">
        <v>12</v>
      </c>
      <c r="B13" t="s">
        <v>1075</v>
      </c>
      <c r="C13" t="s">
        <v>1081</v>
      </c>
      <c r="D13" t="s">
        <v>1082</v>
      </c>
    </row>
    <row r="14" spans="1:4" x14ac:dyDescent="0.15">
      <c r="A14">
        <v>13</v>
      </c>
      <c r="B14" t="s">
        <v>1075</v>
      </c>
      <c r="C14" t="s">
        <v>1083</v>
      </c>
      <c r="D14" t="s">
        <v>1084</v>
      </c>
    </row>
    <row r="15" spans="1:4" x14ac:dyDescent="0.15">
      <c r="A15">
        <v>14</v>
      </c>
      <c r="B15" t="s">
        <v>1075</v>
      </c>
      <c r="C15" t="s">
        <v>1085</v>
      </c>
      <c r="D15" t="s">
        <v>1086</v>
      </c>
    </row>
    <row r="16" spans="1:4" x14ac:dyDescent="0.15">
      <c r="A16">
        <v>15</v>
      </c>
      <c r="B16" t="s">
        <v>1075</v>
      </c>
      <c r="C16" t="s">
        <v>1087</v>
      </c>
      <c r="D16" t="s">
        <v>1088</v>
      </c>
    </row>
    <row r="17" spans="1:4" x14ac:dyDescent="0.15">
      <c r="A17">
        <v>16</v>
      </c>
      <c r="B17" t="s">
        <v>1089</v>
      </c>
      <c r="C17" t="s">
        <v>1089</v>
      </c>
      <c r="D17" t="s">
        <v>1090</v>
      </c>
    </row>
    <row r="18" spans="1:4" x14ac:dyDescent="0.15">
      <c r="A18">
        <v>17</v>
      </c>
      <c r="B18" t="s">
        <v>1091</v>
      </c>
      <c r="C18" t="s">
        <v>1093</v>
      </c>
      <c r="D18" t="s">
        <v>1094</v>
      </c>
    </row>
    <row r="19" spans="1:4" x14ac:dyDescent="0.15">
      <c r="A19">
        <v>18</v>
      </c>
      <c r="B19" t="s">
        <v>1091</v>
      </c>
      <c r="C19" t="s">
        <v>1091</v>
      </c>
      <c r="D19" t="s">
        <v>1092</v>
      </c>
    </row>
    <row r="20" spans="1:4" x14ac:dyDescent="0.15">
      <c r="A20">
        <v>19</v>
      </c>
      <c r="B20" t="s">
        <v>1091</v>
      </c>
      <c r="C20" t="s">
        <v>1095</v>
      </c>
      <c r="D20" t="s">
        <v>1096</v>
      </c>
    </row>
    <row r="21" spans="1:4" x14ac:dyDescent="0.15">
      <c r="A21">
        <v>20</v>
      </c>
      <c r="B21" t="s">
        <v>1091</v>
      </c>
      <c r="C21" t="s">
        <v>1097</v>
      </c>
      <c r="D21" t="s">
        <v>1098</v>
      </c>
    </row>
    <row r="22" spans="1:4" x14ac:dyDescent="0.15">
      <c r="A22">
        <v>21</v>
      </c>
      <c r="B22" t="s">
        <v>1091</v>
      </c>
      <c r="C22" t="s">
        <v>1099</v>
      </c>
      <c r="D22" t="s">
        <v>1100</v>
      </c>
    </row>
    <row r="23" spans="1:4" x14ac:dyDescent="0.15">
      <c r="A23">
        <v>22</v>
      </c>
      <c r="B23" t="s">
        <v>1091</v>
      </c>
      <c r="C23" t="s">
        <v>1101</v>
      </c>
      <c r="D23" t="s">
        <v>1102</v>
      </c>
    </row>
    <row r="24" spans="1:4" x14ac:dyDescent="0.15">
      <c r="A24">
        <v>23</v>
      </c>
      <c r="B24" t="s">
        <v>1091</v>
      </c>
      <c r="C24" t="s">
        <v>1103</v>
      </c>
      <c r="D24" t="s">
        <v>1104</v>
      </c>
    </row>
    <row r="25" spans="1:4" x14ac:dyDescent="0.15">
      <c r="A25">
        <v>24</v>
      </c>
      <c r="B25" t="s">
        <v>1091</v>
      </c>
      <c r="C25" t="s">
        <v>1105</v>
      </c>
      <c r="D25" t="s">
        <v>1106</v>
      </c>
    </row>
    <row r="26" spans="1:4" x14ac:dyDescent="0.15">
      <c r="A26">
        <v>25</v>
      </c>
      <c r="B26" t="s">
        <v>1091</v>
      </c>
      <c r="C26" t="s">
        <v>1107</v>
      </c>
      <c r="D26" t="s">
        <v>1108</v>
      </c>
    </row>
    <row r="27" spans="1:4" x14ac:dyDescent="0.15">
      <c r="A27">
        <v>26</v>
      </c>
      <c r="B27" t="s">
        <v>1091</v>
      </c>
      <c r="C27" t="s">
        <v>1109</v>
      </c>
      <c r="D27" t="s">
        <v>1110</v>
      </c>
    </row>
    <row r="28" spans="1:4" x14ac:dyDescent="0.15">
      <c r="A28">
        <v>27</v>
      </c>
      <c r="B28" t="s">
        <v>1091</v>
      </c>
      <c r="C28" t="s">
        <v>1111</v>
      </c>
      <c r="D28" t="s">
        <v>1112</v>
      </c>
    </row>
    <row r="29" spans="1:4" x14ac:dyDescent="0.15">
      <c r="A29">
        <v>28</v>
      </c>
      <c r="B29" t="s">
        <v>1113</v>
      </c>
      <c r="C29" t="s">
        <v>1113</v>
      </c>
      <c r="D29" t="s">
        <v>1114</v>
      </c>
    </row>
    <row r="30" spans="1:4" x14ac:dyDescent="0.15">
      <c r="A30">
        <v>29</v>
      </c>
      <c r="B30" t="s">
        <v>1115</v>
      </c>
      <c r="C30" t="s">
        <v>1115</v>
      </c>
      <c r="D30" t="s">
        <v>1116</v>
      </c>
    </row>
    <row r="31" spans="1:4" x14ac:dyDescent="0.15">
      <c r="A31">
        <v>30</v>
      </c>
      <c r="B31" t="s">
        <v>1117</v>
      </c>
      <c r="C31" t="s">
        <v>1117</v>
      </c>
      <c r="D31" t="s">
        <v>1118</v>
      </c>
    </row>
    <row r="32" spans="1:4" x14ac:dyDescent="0.15">
      <c r="A32">
        <v>31</v>
      </c>
      <c r="B32" t="s">
        <v>1119</v>
      </c>
      <c r="C32" t="s">
        <v>1121</v>
      </c>
      <c r="D32" t="s">
        <v>1122</v>
      </c>
    </row>
    <row r="33" spans="1:4" x14ac:dyDescent="0.15">
      <c r="A33">
        <v>32</v>
      </c>
      <c r="B33" t="s">
        <v>1119</v>
      </c>
      <c r="C33" t="s">
        <v>1123</v>
      </c>
      <c r="D33" t="s">
        <v>1124</v>
      </c>
    </row>
    <row r="34" spans="1:4" x14ac:dyDescent="0.15">
      <c r="A34">
        <v>33</v>
      </c>
      <c r="B34" t="s">
        <v>1119</v>
      </c>
      <c r="C34" t="s">
        <v>1125</v>
      </c>
      <c r="D34" t="s">
        <v>1126</v>
      </c>
    </row>
    <row r="35" spans="1:4" x14ac:dyDescent="0.15">
      <c r="A35">
        <v>34</v>
      </c>
      <c r="B35" t="s">
        <v>1119</v>
      </c>
      <c r="C35" t="s">
        <v>1119</v>
      </c>
      <c r="D35" t="s">
        <v>1120</v>
      </c>
    </row>
    <row r="36" spans="1:4" x14ac:dyDescent="0.15">
      <c r="A36">
        <v>35</v>
      </c>
      <c r="B36" t="s">
        <v>1119</v>
      </c>
      <c r="C36" t="s">
        <v>1127</v>
      </c>
      <c r="D36" t="s">
        <v>1128</v>
      </c>
    </row>
    <row r="37" spans="1:4" x14ac:dyDescent="0.15">
      <c r="A37">
        <v>36</v>
      </c>
      <c r="B37" t="s">
        <v>1119</v>
      </c>
      <c r="C37" t="s">
        <v>1129</v>
      </c>
      <c r="D37" t="s">
        <v>1130</v>
      </c>
    </row>
    <row r="38" spans="1:4" x14ac:dyDescent="0.15">
      <c r="A38">
        <v>37</v>
      </c>
      <c r="B38" t="s">
        <v>1119</v>
      </c>
      <c r="C38" t="s">
        <v>1131</v>
      </c>
      <c r="D38" t="s">
        <v>1132</v>
      </c>
    </row>
    <row r="39" spans="1:4" x14ac:dyDescent="0.15">
      <c r="A39">
        <v>38</v>
      </c>
      <c r="B39" t="s">
        <v>1119</v>
      </c>
      <c r="C39" t="s">
        <v>1133</v>
      </c>
      <c r="D39" t="s">
        <v>1134</v>
      </c>
    </row>
    <row r="40" spans="1:4" x14ac:dyDescent="0.15">
      <c r="A40">
        <v>39</v>
      </c>
      <c r="B40" t="s">
        <v>1119</v>
      </c>
      <c r="C40" t="s">
        <v>1135</v>
      </c>
      <c r="D40" t="s">
        <v>1136</v>
      </c>
    </row>
    <row r="41" spans="1:4" x14ac:dyDescent="0.15">
      <c r="A41">
        <v>40</v>
      </c>
      <c r="B41" t="s">
        <v>1137</v>
      </c>
      <c r="C41" t="s">
        <v>1137</v>
      </c>
      <c r="D41" t="s">
        <v>1138</v>
      </c>
    </row>
    <row r="42" spans="1:4" x14ac:dyDescent="0.15">
      <c r="A42">
        <v>41</v>
      </c>
      <c r="B42" t="s">
        <v>1139</v>
      </c>
      <c r="C42" t="s">
        <v>1141</v>
      </c>
      <c r="D42" t="s">
        <v>1142</v>
      </c>
    </row>
    <row r="43" spans="1:4" x14ac:dyDescent="0.15">
      <c r="A43">
        <v>42</v>
      </c>
      <c r="B43" t="s">
        <v>1139</v>
      </c>
      <c r="C43" t="s">
        <v>1143</v>
      </c>
      <c r="D43" t="s">
        <v>1144</v>
      </c>
    </row>
    <row r="44" spans="1:4" x14ac:dyDescent="0.15">
      <c r="A44">
        <v>43</v>
      </c>
      <c r="B44" t="s">
        <v>1139</v>
      </c>
      <c r="C44" t="s">
        <v>1145</v>
      </c>
      <c r="D44" t="s">
        <v>1146</v>
      </c>
    </row>
    <row r="45" spans="1:4" x14ac:dyDescent="0.15">
      <c r="A45">
        <v>44</v>
      </c>
      <c r="B45" t="s">
        <v>1139</v>
      </c>
      <c r="C45" t="s">
        <v>1147</v>
      </c>
      <c r="D45" t="s">
        <v>1148</v>
      </c>
    </row>
    <row r="46" spans="1:4" x14ac:dyDescent="0.15">
      <c r="A46">
        <v>45</v>
      </c>
      <c r="B46" t="s">
        <v>1139</v>
      </c>
      <c r="C46" t="s">
        <v>1149</v>
      </c>
      <c r="D46" t="s">
        <v>1150</v>
      </c>
    </row>
    <row r="47" spans="1:4" x14ac:dyDescent="0.15">
      <c r="A47">
        <v>46</v>
      </c>
      <c r="B47" t="s">
        <v>1139</v>
      </c>
      <c r="C47" t="s">
        <v>1151</v>
      </c>
      <c r="D47" t="s">
        <v>1152</v>
      </c>
    </row>
    <row r="48" spans="1:4" x14ac:dyDescent="0.15">
      <c r="A48">
        <v>47</v>
      </c>
      <c r="B48" t="s">
        <v>1139</v>
      </c>
      <c r="C48" t="s">
        <v>1139</v>
      </c>
      <c r="D48" t="s">
        <v>1140</v>
      </c>
    </row>
    <row r="49" spans="1:4" x14ac:dyDescent="0.15">
      <c r="A49">
        <v>48</v>
      </c>
      <c r="B49" t="s">
        <v>1139</v>
      </c>
      <c r="C49" t="s">
        <v>1153</v>
      </c>
      <c r="D49" t="s">
        <v>1154</v>
      </c>
    </row>
    <row r="50" spans="1:4" x14ac:dyDescent="0.15">
      <c r="A50">
        <v>49</v>
      </c>
      <c r="B50" t="s">
        <v>1139</v>
      </c>
      <c r="C50" t="s">
        <v>1155</v>
      </c>
      <c r="D50" t="s">
        <v>1156</v>
      </c>
    </row>
    <row r="51" spans="1:4" x14ac:dyDescent="0.15">
      <c r="A51">
        <v>50</v>
      </c>
      <c r="B51" t="s">
        <v>1157</v>
      </c>
      <c r="C51" t="s">
        <v>1157</v>
      </c>
      <c r="D51" t="s">
        <v>1158</v>
      </c>
    </row>
    <row r="52" spans="1:4" x14ac:dyDescent="0.15">
      <c r="A52">
        <v>51</v>
      </c>
      <c r="B52" t="s">
        <v>1159</v>
      </c>
      <c r="C52" t="s">
        <v>1161</v>
      </c>
      <c r="D52" t="s">
        <v>1162</v>
      </c>
    </row>
    <row r="53" spans="1:4" x14ac:dyDescent="0.15">
      <c r="A53">
        <v>52</v>
      </c>
      <c r="B53" t="s">
        <v>1159</v>
      </c>
      <c r="C53" t="s">
        <v>1163</v>
      </c>
      <c r="D53" t="s">
        <v>1164</v>
      </c>
    </row>
    <row r="54" spans="1:4" x14ac:dyDescent="0.15">
      <c r="A54">
        <v>53</v>
      </c>
      <c r="B54" t="s">
        <v>1159</v>
      </c>
      <c r="C54" t="s">
        <v>1165</v>
      </c>
      <c r="D54" t="s">
        <v>1166</v>
      </c>
    </row>
    <row r="55" spans="1:4" x14ac:dyDescent="0.15">
      <c r="A55">
        <v>54</v>
      </c>
      <c r="B55" t="s">
        <v>1159</v>
      </c>
      <c r="C55" t="s">
        <v>1167</v>
      </c>
      <c r="D55" t="s">
        <v>1168</v>
      </c>
    </row>
    <row r="56" spans="1:4" x14ac:dyDescent="0.15">
      <c r="A56">
        <v>55</v>
      </c>
      <c r="B56" t="s">
        <v>1159</v>
      </c>
      <c r="C56" t="s">
        <v>1159</v>
      </c>
      <c r="D56" t="s">
        <v>1160</v>
      </c>
    </row>
    <row r="57" spans="1:4" x14ac:dyDescent="0.15">
      <c r="A57">
        <v>56</v>
      </c>
      <c r="B57" t="s">
        <v>1159</v>
      </c>
      <c r="C57" t="s">
        <v>1169</v>
      </c>
      <c r="D57" t="s">
        <v>1170</v>
      </c>
    </row>
    <row r="58" spans="1:4" x14ac:dyDescent="0.15">
      <c r="A58">
        <v>57</v>
      </c>
      <c r="B58" t="s">
        <v>1159</v>
      </c>
      <c r="C58" t="s">
        <v>1171</v>
      </c>
      <c r="D58" t="s">
        <v>1172</v>
      </c>
    </row>
    <row r="59" spans="1:4" x14ac:dyDescent="0.15">
      <c r="A59">
        <v>58</v>
      </c>
      <c r="B59" t="s">
        <v>1159</v>
      </c>
      <c r="C59" t="s">
        <v>1173</v>
      </c>
      <c r="D59" t="s">
        <v>1174</v>
      </c>
    </row>
    <row r="60" spans="1:4" x14ac:dyDescent="0.15">
      <c r="A60">
        <v>59</v>
      </c>
      <c r="B60" t="s">
        <v>1159</v>
      </c>
      <c r="C60" t="s">
        <v>1175</v>
      </c>
      <c r="D60" t="s">
        <v>1176</v>
      </c>
    </row>
    <row r="61" spans="1:4" x14ac:dyDescent="0.15">
      <c r="A61">
        <v>60</v>
      </c>
      <c r="B61" t="s">
        <v>1159</v>
      </c>
      <c r="C61" t="s">
        <v>1177</v>
      </c>
      <c r="D61" t="s">
        <v>1178</v>
      </c>
    </row>
    <row r="62" spans="1:4" x14ac:dyDescent="0.15">
      <c r="A62">
        <v>61</v>
      </c>
      <c r="B62" t="s">
        <v>1159</v>
      </c>
      <c r="C62" t="s">
        <v>1179</v>
      </c>
      <c r="D62" t="s">
        <v>1180</v>
      </c>
    </row>
    <row r="63" spans="1:4" x14ac:dyDescent="0.15">
      <c r="A63">
        <v>62</v>
      </c>
      <c r="B63" t="s">
        <v>1159</v>
      </c>
      <c r="C63" t="s">
        <v>1181</v>
      </c>
      <c r="D63" t="s">
        <v>1182</v>
      </c>
    </row>
    <row r="64" spans="1:4" x14ac:dyDescent="0.15">
      <c r="A64">
        <v>63</v>
      </c>
      <c r="B64" t="s">
        <v>1183</v>
      </c>
      <c r="C64" t="s">
        <v>1183</v>
      </c>
      <c r="D64" t="s">
        <v>1184</v>
      </c>
    </row>
    <row r="65" spans="1:4" x14ac:dyDescent="0.15">
      <c r="A65">
        <v>64</v>
      </c>
      <c r="B65" t="s">
        <v>1185</v>
      </c>
      <c r="C65" t="s">
        <v>1185</v>
      </c>
      <c r="D65" t="s">
        <v>1186</v>
      </c>
    </row>
    <row r="66" spans="1:4" x14ac:dyDescent="0.15">
      <c r="A66">
        <v>65</v>
      </c>
      <c r="B66" t="s">
        <v>1187</v>
      </c>
      <c r="C66" t="s">
        <v>1187</v>
      </c>
      <c r="D66" t="s">
        <v>1188</v>
      </c>
    </row>
    <row r="67" spans="1:4" x14ac:dyDescent="0.15">
      <c r="A67">
        <v>66</v>
      </c>
      <c r="B67" t="s">
        <v>1189</v>
      </c>
      <c r="C67" t="s">
        <v>1191</v>
      </c>
      <c r="D67" t="s">
        <v>1192</v>
      </c>
    </row>
    <row r="68" spans="1:4" x14ac:dyDescent="0.15">
      <c r="A68">
        <v>67</v>
      </c>
      <c r="B68" t="s">
        <v>1189</v>
      </c>
      <c r="C68" t="s">
        <v>1193</v>
      </c>
      <c r="D68" t="s">
        <v>1194</v>
      </c>
    </row>
    <row r="69" spans="1:4" x14ac:dyDescent="0.15">
      <c r="A69">
        <v>68</v>
      </c>
      <c r="B69" t="s">
        <v>1189</v>
      </c>
      <c r="C69" t="s">
        <v>1195</v>
      </c>
      <c r="D69" t="s">
        <v>1196</v>
      </c>
    </row>
    <row r="70" spans="1:4" x14ac:dyDescent="0.15">
      <c r="A70">
        <v>69</v>
      </c>
      <c r="B70" t="s">
        <v>1189</v>
      </c>
      <c r="C70" t="s">
        <v>1197</v>
      </c>
      <c r="D70" t="s">
        <v>1198</v>
      </c>
    </row>
    <row r="71" spans="1:4" x14ac:dyDescent="0.15">
      <c r="A71">
        <v>70</v>
      </c>
      <c r="B71" t="s">
        <v>1189</v>
      </c>
      <c r="C71" t="s">
        <v>1199</v>
      </c>
      <c r="D71" t="s">
        <v>1200</v>
      </c>
    </row>
    <row r="72" spans="1:4" x14ac:dyDescent="0.15">
      <c r="A72">
        <v>71</v>
      </c>
      <c r="B72" t="s">
        <v>1189</v>
      </c>
      <c r="C72" t="s">
        <v>1201</v>
      </c>
      <c r="D72" t="s">
        <v>1202</v>
      </c>
    </row>
    <row r="73" spans="1:4" x14ac:dyDescent="0.15">
      <c r="A73">
        <v>72</v>
      </c>
      <c r="B73" t="s">
        <v>1189</v>
      </c>
      <c r="C73" t="s">
        <v>1203</v>
      </c>
      <c r="D73" t="s">
        <v>1204</v>
      </c>
    </row>
    <row r="74" spans="1:4" x14ac:dyDescent="0.15">
      <c r="A74">
        <v>73</v>
      </c>
      <c r="B74" t="s">
        <v>1189</v>
      </c>
      <c r="C74" t="s">
        <v>1189</v>
      </c>
      <c r="D74" t="s">
        <v>1190</v>
      </c>
    </row>
    <row r="75" spans="1:4" x14ac:dyDescent="0.15">
      <c r="A75">
        <v>74</v>
      </c>
      <c r="B75" t="s">
        <v>1189</v>
      </c>
      <c r="C75" t="s">
        <v>1205</v>
      </c>
      <c r="D75" t="s">
        <v>1206</v>
      </c>
    </row>
    <row r="76" spans="1:4" x14ac:dyDescent="0.15">
      <c r="A76">
        <v>75</v>
      </c>
      <c r="B76" t="s">
        <v>1207</v>
      </c>
      <c r="C76" t="s">
        <v>1207</v>
      </c>
      <c r="D76" t="s">
        <v>1208</v>
      </c>
    </row>
    <row r="77" spans="1:4" x14ac:dyDescent="0.15">
      <c r="A77">
        <v>76</v>
      </c>
      <c r="B77" t="s">
        <v>1209</v>
      </c>
      <c r="C77" t="s">
        <v>1211</v>
      </c>
      <c r="D77" t="s">
        <v>1212</v>
      </c>
    </row>
    <row r="78" spans="1:4" x14ac:dyDescent="0.15">
      <c r="A78">
        <v>77</v>
      </c>
      <c r="B78" t="s">
        <v>1209</v>
      </c>
      <c r="C78" t="s">
        <v>1213</v>
      </c>
      <c r="D78" t="s">
        <v>1214</v>
      </c>
    </row>
    <row r="79" spans="1:4" x14ac:dyDescent="0.15">
      <c r="A79">
        <v>78</v>
      </c>
      <c r="B79" t="s">
        <v>1209</v>
      </c>
      <c r="C79" t="s">
        <v>1215</v>
      </c>
      <c r="D79" t="s">
        <v>1216</v>
      </c>
    </row>
    <row r="80" spans="1:4" x14ac:dyDescent="0.15">
      <c r="A80">
        <v>79</v>
      </c>
      <c r="B80" t="s">
        <v>1209</v>
      </c>
      <c r="C80" t="s">
        <v>1217</v>
      </c>
      <c r="D80" t="s">
        <v>1218</v>
      </c>
    </row>
    <row r="81" spans="1:4" x14ac:dyDescent="0.15">
      <c r="A81">
        <v>80</v>
      </c>
      <c r="B81" t="s">
        <v>1209</v>
      </c>
      <c r="C81" t="s">
        <v>1219</v>
      </c>
      <c r="D81" t="s">
        <v>1220</v>
      </c>
    </row>
    <row r="82" spans="1:4" x14ac:dyDescent="0.15">
      <c r="A82">
        <v>81</v>
      </c>
      <c r="B82" t="s">
        <v>1209</v>
      </c>
      <c r="C82" t="s">
        <v>1221</v>
      </c>
      <c r="D82" t="s">
        <v>1222</v>
      </c>
    </row>
    <row r="83" spans="1:4" x14ac:dyDescent="0.15">
      <c r="A83">
        <v>82</v>
      </c>
      <c r="B83" t="s">
        <v>1209</v>
      </c>
      <c r="C83" t="s">
        <v>1223</v>
      </c>
      <c r="D83" t="s">
        <v>1224</v>
      </c>
    </row>
    <row r="84" spans="1:4" x14ac:dyDescent="0.15">
      <c r="A84">
        <v>83</v>
      </c>
      <c r="B84" t="s">
        <v>1209</v>
      </c>
      <c r="C84" t="s">
        <v>1225</v>
      </c>
      <c r="D84" t="s">
        <v>1226</v>
      </c>
    </row>
    <row r="85" spans="1:4" x14ac:dyDescent="0.15">
      <c r="A85">
        <v>84</v>
      </c>
      <c r="B85" t="s">
        <v>1209</v>
      </c>
      <c r="C85" t="s">
        <v>1209</v>
      </c>
      <c r="D85" t="s">
        <v>1210</v>
      </c>
    </row>
    <row r="86" spans="1:4" x14ac:dyDescent="0.15">
      <c r="A86">
        <v>85</v>
      </c>
      <c r="B86" t="s">
        <v>1209</v>
      </c>
      <c r="C86" t="s">
        <v>1227</v>
      </c>
      <c r="D86" t="s">
        <v>1228</v>
      </c>
    </row>
    <row r="87" spans="1:4" x14ac:dyDescent="0.15">
      <c r="A87">
        <v>86</v>
      </c>
      <c r="B87" t="s">
        <v>1209</v>
      </c>
      <c r="C87" t="s">
        <v>1229</v>
      </c>
      <c r="D87" t="s">
        <v>1230</v>
      </c>
    </row>
    <row r="88" spans="1:4" x14ac:dyDescent="0.15">
      <c r="A88">
        <v>87</v>
      </c>
      <c r="B88" t="s">
        <v>1209</v>
      </c>
      <c r="C88" t="s">
        <v>1231</v>
      </c>
      <c r="D88" t="s">
        <v>1232</v>
      </c>
    </row>
    <row r="89" spans="1:4" x14ac:dyDescent="0.15">
      <c r="A89">
        <v>88</v>
      </c>
      <c r="B89" t="s">
        <v>1209</v>
      </c>
      <c r="C89" t="s">
        <v>1233</v>
      </c>
      <c r="D89" t="s">
        <v>1234</v>
      </c>
    </row>
    <row r="90" spans="1:4" x14ac:dyDescent="0.15">
      <c r="A90">
        <v>89</v>
      </c>
      <c r="B90" t="s">
        <v>1209</v>
      </c>
      <c r="C90" t="s">
        <v>1235</v>
      </c>
      <c r="D90" t="s">
        <v>1236</v>
      </c>
    </row>
    <row r="91" spans="1:4" x14ac:dyDescent="0.15">
      <c r="A91">
        <v>90</v>
      </c>
      <c r="B91" t="s">
        <v>1237</v>
      </c>
      <c r="C91" t="s">
        <v>1237</v>
      </c>
      <c r="D91" t="s">
        <v>1238</v>
      </c>
    </row>
    <row r="92" spans="1:4" x14ac:dyDescent="0.15">
      <c r="A92">
        <v>91</v>
      </c>
      <c r="B92" t="s">
        <v>1239</v>
      </c>
      <c r="C92" t="s">
        <v>1239</v>
      </c>
      <c r="D92" t="s">
        <v>1240</v>
      </c>
    </row>
    <row r="93" spans="1:4" x14ac:dyDescent="0.15">
      <c r="A93">
        <v>92</v>
      </c>
      <c r="B93" t="s">
        <v>1241</v>
      </c>
      <c r="C93" t="s">
        <v>1243</v>
      </c>
      <c r="D93" t="s">
        <v>1244</v>
      </c>
    </row>
    <row r="94" spans="1:4" x14ac:dyDescent="0.15">
      <c r="A94">
        <v>93</v>
      </c>
      <c r="B94" t="s">
        <v>1241</v>
      </c>
      <c r="C94" t="s">
        <v>1245</v>
      </c>
      <c r="D94" t="s">
        <v>1246</v>
      </c>
    </row>
    <row r="95" spans="1:4" x14ac:dyDescent="0.15">
      <c r="A95">
        <v>94</v>
      </c>
      <c r="B95" t="s">
        <v>1241</v>
      </c>
      <c r="C95" t="s">
        <v>1247</v>
      </c>
      <c r="D95" t="s">
        <v>1248</v>
      </c>
    </row>
    <row r="96" spans="1:4" x14ac:dyDescent="0.15">
      <c r="A96">
        <v>95</v>
      </c>
      <c r="B96" t="s">
        <v>1241</v>
      </c>
      <c r="C96" t="s">
        <v>1249</v>
      </c>
      <c r="D96" t="s">
        <v>1250</v>
      </c>
    </row>
    <row r="97" spans="1:4" x14ac:dyDescent="0.15">
      <c r="A97">
        <v>96</v>
      </c>
      <c r="B97" t="s">
        <v>1241</v>
      </c>
      <c r="C97" t="s">
        <v>1251</v>
      </c>
      <c r="D97" t="s">
        <v>1252</v>
      </c>
    </row>
    <row r="98" spans="1:4" x14ac:dyDescent="0.15">
      <c r="A98">
        <v>97</v>
      </c>
      <c r="B98" t="s">
        <v>1241</v>
      </c>
      <c r="C98" t="s">
        <v>1253</v>
      </c>
      <c r="D98" t="s">
        <v>1254</v>
      </c>
    </row>
    <row r="99" spans="1:4" x14ac:dyDescent="0.15">
      <c r="A99">
        <v>98</v>
      </c>
      <c r="B99" t="s">
        <v>1241</v>
      </c>
      <c r="C99" t="s">
        <v>1255</v>
      </c>
      <c r="D99" t="s">
        <v>1256</v>
      </c>
    </row>
    <row r="100" spans="1:4" x14ac:dyDescent="0.15">
      <c r="A100">
        <v>99</v>
      </c>
      <c r="B100" t="s">
        <v>1241</v>
      </c>
      <c r="C100" t="s">
        <v>1257</v>
      </c>
      <c r="D100" t="s">
        <v>1258</v>
      </c>
    </row>
    <row r="101" spans="1:4" x14ac:dyDescent="0.15">
      <c r="A101">
        <v>100</v>
      </c>
      <c r="B101" t="s">
        <v>1241</v>
      </c>
      <c r="C101" t="s">
        <v>1259</v>
      </c>
      <c r="D101" t="s">
        <v>1260</v>
      </c>
    </row>
    <row r="102" spans="1:4" x14ac:dyDescent="0.15">
      <c r="A102">
        <v>101</v>
      </c>
      <c r="B102" t="s">
        <v>1241</v>
      </c>
      <c r="C102" t="s">
        <v>1241</v>
      </c>
      <c r="D102" t="s">
        <v>1242</v>
      </c>
    </row>
    <row r="103" spans="1:4" x14ac:dyDescent="0.15">
      <c r="A103">
        <v>102</v>
      </c>
      <c r="B103" t="s">
        <v>1241</v>
      </c>
      <c r="C103" t="s">
        <v>1261</v>
      </c>
      <c r="D103" t="s">
        <v>1262</v>
      </c>
    </row>
    <row r="104" spans="1:4" x14ac:dyDescent="0.15">
      <c r="A104">
        <v>103</v>
      </c>
      <c r="B104" t="s">
        <v>1241</v>
      </c>
      <c r="C104" t="s">
        <v>1263</v>
      </c>
      <c r="D104" t="s">
        <v>1264</v>
      </c>
    </row>
    <row r="105" spans="1:4" x14ac:dyDescent="0.15">
      <c r="A105">
        <v>104</v>
      </c>
      <c r="B105" t="s">
        <v>1241</v>
      </c>
      <c r="C105" t="s">
        <v>1265</v>
      </c>
      <c r="D105" t="s">
        <v>1266</v>
      </c>
    </row>
    <row r="106" spans="1:4" x14ac:dyDescent="0.15">
      <c r="A106">
        <v>105</v>
      </c>
      <c r="B106" t="s">
        <v>1267</v>
      </c>
      <c r="C106" t="s">
        <v>1267</v>
      </c>
      <c r="D106" t="s">
        <v>1268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256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REESTR_DS">
    <tabColor rgb="FFFFCC99"/>
  </sheetPr>
  <dimension ref="B3"/>
  <sheetViews>
    <sheetView showGridLines="0" zoomScaleNormal="100" workbookViewId="0"/>
  </sheetViews>
  <sheetFormatPr defaultRowHeight="11.25" x14ac:dyDescent="0.15"/>
  <sheetData>
    <row r="3" spans="2:2" x14ac:dyDescent="0.15">
      <c r="B3" t="s">
        <v>1277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88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REESTR_LINK">
    <tabColor rgb="FFFFCC99"/>
  </sheetPr>
  <dimension ref="A1:C3"/>
  <sheetViews>
    <sheetView showGridLines="0" zoomScaleNormal="100" workbookViewId="0"/>
  </sheetViews>
  <sheetFormatPr defaultRowHeight="11.25" x14ac:dyDescent="0.15"/>
  <cols>
    <col min="1" max="1" width="9.140625" style="88"/>
    <col min="2" max="2" width="66.7109375" style="88" bestFit="1" customWidth="1"/>
    <col min="3" max="16384" width="9.140625" style="88"/>
  </cols>
  <sheetData>
    <row r="1" spans="1:3" x14ac:dyDescent="0.15">
      <c r="A1" s="88" t="s">
        <v>133</v>
      </c>
      <c r="B1" s="88" t="s">
        <v>134</v>
      </c>
      <c r="C1" s="88" t="s">
        <v>135</v>
      </c>
    </row>
    <row r="2" spans="1:3" x14ac:dyDescent="0.15">
      <c r="A2" s="88">
        <v>4189678</v>
      </c>
      <c r="B2" s="88" t="s">
        <v>384</v>
      </c>
      <c r="C2" s="88" t="s">
        <v>201</v>
      </c>
    </row>
    <row r="3" spans="1:3" x14ac:dyDescent="0.15">
      <c r="A3" s="88">
        <v>4190415</v>
      </c>
      <c r="B3" s="88" t="s">
        <v>385</v>
      </c>
      <c r="C3" s="88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79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cp:lastModifiedBy>AdminPC</cp:lastModifiedBy>
  <dcterms:created xsi:type="dcterms:W3CDTF">2014-08-18T08:57:48Z</dcterms:created>
  <dcterms:modified xsi:type="dcterms:W3CDTF">2023-06-30T10:29:28Z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