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xlsBook" defaultThemeVersion="124226"/>
  <mc:AlternateContent xmlns:mc="http://schemas.openxmlformats.org/markup-compatibility/2006">
    <mc:Choice Requires="x15">
      <x15ac:absPath xmlns:x15ac="http://schemas.microsoft.com/office/spreadsheetml/2010/11/ac" url="\\SERVER-W2K\new t\ЕИАС Мониторинг\2023\1 квартал\"/>
    </mc:Choice>
  </mc:AlternateContent>
  <xr:revisionPtr revIDLastSave="0" documentId="8_{4894FC58-D6C2-42A5-826A-29B38ECF87FA}" xr6:coauthVersionLast="47" xr6:coauthVersionMax="47" xr10:uidLastSave="{00000000-0000-0000-0000-000000000000}"/>
  <bookViews>
    <workbookView xWindow="-120" yWindow="-120" windowWidth="29040" windowHeight="15840" tabRatio="947" firstSheet="1" activeTab="7"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1.7'!$E$23</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REESTR_ORG!$A$2:$J$69</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53" l="1"/>
  <c r="A12" i="553"/>
  <c r="A11" i="553"/>
  <c r="A10" i="553"/>
  <c r="A9" i="553"/>
  <c r="F16" i="569"/>
  <c r="D16" i="569"/>
  <c r="F12" i="569"/>
  <c r="A5" i="553"/>
  <c r="A6" i="553"/>
  <c r="A7" i="553"/>
  <c r="A8" i="553"/>
  <c r="R14" i="566" l="1"/>
  <c r="R13" i="566"/>
  <c r="A4" i="553"/>
  <c r="R12" i="566"/>
  <c r="P12" i="566" a="1"/>
  <c r="P12" i="566" s="1"/>
  <c r="M13" i="566"/>
  <c r="M14" i="566"/>
  <c r="M12" i="566"/>
  <c r="P15" i="471" l="1" a="1"/>
  <c r="P15" i="471" s="1"/>
  <c r="B3" i="525"/>
  <c r="B2" i="525"/>
  <c r="D4" i="556" l="1"/>
  <c r="T3" i="205" l="1"/>
  <c r="D5" i="532" l="1"/>
  <c r="B5" i="525"/>
  <c r="A3" i="553" l="1"/>
  <c r="A2" i="553" l="1"/>
  <c r="M12" i="564" l="1"/>
  <c r="F54" i="471" l="1"/>
  <c r="D58" i="471" l="1"/>
  <c r="F58" i="471"/>
  <c r="D6" i="569" l="1"/>
  <c r="G15" i="532" l="1"/>
  <c r="R25" i="471" l="1"/>
  <c r="R20" i="471"/>
  <c r="R15" i="471"/>
  <c r="M15" i="471"/>
  <c r="M20" i="471"/>
  <c r="M25" i="471"/>
  <c r="M45" i="471" l="1"/>
  <c r="D17" i="205" l="1"/>
  <c r="E17" i="205"/>
  <c r="D8" i="431"/>
  <c r="D8" i="547"/>
  <c r="D6" i="532"/>
  <c r="G10" i="532"/>
  <c r="D5" i="556"/>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<sst xmlns="http://schemas.openxmlformats.org/spreadsheetml/2006/main" count="1419" uniqueCount="862">
  <si>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</si>
  <si>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</si>
  <si>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</si>
  <si>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</si>
  <si>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</si>
  <si>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</si>
  <si>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</si>
  <si>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</si>
  <si>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</si>
  <si>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</si>
  <si>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</si>
  <si>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</si>
  <si>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</si>
  <si>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</si>
  <si>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</si>
  <si>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</si>
  <si>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</si>
  <si>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</si>
  <si>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</si>
  <si>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</si>
  <si>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</si>
  <si>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</si>
  <si>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</si>
  <si>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</si>
  <si>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</si>
  <si>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</si>
  <si>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</si>
  <si>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</si>
  <si>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</si>
  <si>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</si>
  <si>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</si>
  <si>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</si>
  <si>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</si>
  <si>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</si>
  <si>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</si>
  <si>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</si>
  <si>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</si>
  <si>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</si>
  <si>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</si>
  <si>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</si>
  <si>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</si>
  <si>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</si>
  <si>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</si>
  <si>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</si>
  <si>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</si>
  <si>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</si>
  <si>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</si>
  <si>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</si>
  <si>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</si>
  <si>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</si>
  <si>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</si>
  <si>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</si>
  <si>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</si>
  <si>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</si>
  <si>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</si>
  <si>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</si>
  <si>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</si>
  <si>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</si>
  <si>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</si>
  <si>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</si>
  <si>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</si>
  <si>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</si>
  <si>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</si>
  <si>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</si>
  <si>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</si>
  <si>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</si>
  <si>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</si>
  <si>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</si>
  <si>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</si>
  <si>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</si>
  <si>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</si>
  <si>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</si>
  <si>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</si>
  <si>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</si>
  <si>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</si>
  <si>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</si>
  <si>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</si>
  <si>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</si>
  <si>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</si>
  <si>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</si>
  <si>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</si>
  <si>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</si>
  <si>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</si>
  <si>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</si>
  <si>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</si>
  <si>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</si>
  <si>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</si>
  <si>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</si>
  <si>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</si>
  <si>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</si>
  <si>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</si>
  <si>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</si>
  <si>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</si>
  <si>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</si>
  <si>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</si>
  <si>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</si>
  <si>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</si>
  <si>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</si>
  <si>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</si>
  <si>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</si>
  <si>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</si>
  <si>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</si>
  <si>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</si>
  <si>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</si>
  <si>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</si>
  <si>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</si>
  <si>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</si>
  <si>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</si>
  <si>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</si>
  <si>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</si>
  <si>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</si>
  <si>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</si>
  <si>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</si>
  <si>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</si>
  <si>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</si>
  <si>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</si>
  <si>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</si>
  <si>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</si>
  <si>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</si>
  <si>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</si>
  <si>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</si>
  <si>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</si>
  <si>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</si>
  <si>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</si>
  <si>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</si>
  <si>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</si>
  <si>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</si>
  <si>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</si>
  <si>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</si>
  <si>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</si>
  <si>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</si>
  <si>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</si>
  <si>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</si>
  <si>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</si>
  <si>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</si>
  <si>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</si>
  <si>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</si>
  <si>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</si>
  <si>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</si>
  <si>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</si>
  <si>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</si>
  <si>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</si>
  <si>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</si>
  <si>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</si>
  <si>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</si>
  <si>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</si>
  <si>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</si>
  <si>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</si>
  <si>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</si>
  <si>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</si>
  <si>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</si>
  <si>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</si>
  <si>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</si>
  <si>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</si>
  <si>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</si>
  <si>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</si>
  <si>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</si>
  <si>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</si>
  <si>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</si>
  <si>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</si>
  <si>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</si>
  <si>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</si>
  <si>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</si>
  <si>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</si>
  <si>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</si>
  <si>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</si>
  <si>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</si>
  <si>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</si>
  <si>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</si>
  <si>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</si>
  <si>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</si>
  <si>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</si>
  <si>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</si>
  <si>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</si>
  <si>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</si>
  <si>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</si>
  <si>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</si>
  <si>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</si>
  <si>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</si>
  <si>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</si>
  <si>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</si>
  <si>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</si>
  <si>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</si>
  <si>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</si>
  <si>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</si>
  <si>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</si>
  <si>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</si>
  <si>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</si>
  <si>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</si>
  <si>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</si>
  <si>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</si>
  <si>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</si>
  <si>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</si>
  <si>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</si>
  <si>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</si>
  <si>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</si>
  <si>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</si>
  <si>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</si>
  <si>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</si>
  <si>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</si>
  <si>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</si>
  <si>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</si>
  <si>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</si>
  <si>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</si>
  <si>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</si>
  <si>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</si>
  <si>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</si>
  <si>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</si>
  <si>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</si>
  <si>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</si>
  <si>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</si>
  <si>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</si>
  <si>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</si>
  <si>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</si>
  <si>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</si>
  <si>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</si>
  <si>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</si>
  <si>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</si>
  <si>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</si>
  <si>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</si>
  <si>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</si>
  <si>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</si>
  <si>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</si>
  <si>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</si>
  <si>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</si>
  <si>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</si>
  <si>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</si>
  <si>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</si>
  <si>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</si>
  <si>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</si>
  <si>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</si>
  <si>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</si>
  <si>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</si>
  <si>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</si>
  <si>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</si>
  <si>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</si>
  <si>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</si>
  <si>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</si>
  <si>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</si>
  <si>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</si>
  <si>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</si>
  <si>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</si>
  <si>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</si>
  <si>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</si>
  <si>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</si>
  <si>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</si>
  <si>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</si>
  <si>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</si>
  <si>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</si>
  <si>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</si>
  <si>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</si>
  <si>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</si>
  <si>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</si>
  <si>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</si>
  <si>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</si>
  <si>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</si>
  <si>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</si>
  <si>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</si>
  <si>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</si>
  <si>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</si>
  <si>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</si>
  <si>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</si>
  <si>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</si>
  <si>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</si>
  <si>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</si>
  <si>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</si>
  <si>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</si>
  <si>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</si>
  <si>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</si>
  <si>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</si>
  <si>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</si>
  <si>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</si>
  <si>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</si>
  <si>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</si>
  <si>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</si>
  <si>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</si>
  <si>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</si>
  <si>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</si>
  <si>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</si>
  <si>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</si>
  <si>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</si>
  <si>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</si>
  <si>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</si>
  <si>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</si>
  <si>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</si>
  <si>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</si>
  <si>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</si>
  <si>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</si>
  <si>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</si>
  <si>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</si>
  <si>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</si>
  <si>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</si>
  <si>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</si>
  <si>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</si>
  <si>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</si>
  <si>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</si>
  <si>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</si>
  <si>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</si>
  <si>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</si>
  <si>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</si>
  <si>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</si>
  <si>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</si>
  <si>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</si>
  <si>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</si>
  <si>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</si>
  <si>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</si>
  <si>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</si>
  <si>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</si>
  <si>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</si>
  <si>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</si>
  <si>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</si>
  <si>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</si>
  <si>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</si>
  <si>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</si>
  <si>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</si>
  <si>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</si>
  <si>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</si>
  <si>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</si>
  <si>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</si>
  <si>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</si>
  <si>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</si>
  <si>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</si>
  <si>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</si>
  <si>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</si>
  <si>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</si>
  <si>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</si>
  <si>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</si>
  <si>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</si>
  <si>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</si>
  <si>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</si>
  <si>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</si>
  <si>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</si>
  <si>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</si>
  <si>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</si>
  <si>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</si>
  <si>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</si>
  <si>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</si>
  <si>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</si>
  <si>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</si>
  <si>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</si>
  <si>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</si>
  <si>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</si>
  <si>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</si>
  <si>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</si>
  <si>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</si>
  <si>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</si>
  <si>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</si>
  <si>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</si>
  <si>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</si>
  <si>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</si>
  <si>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</si>
  <si>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</si>
  <si>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</si>
  <si>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</si>
  <si>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</si>
  <si>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\\Server-w2k\new t\ЕИАС Мониторинг\2023\1 квартал\FAS.JKH.OPEN.INFO.QUARTER.GVS.BKP..xlsb</t>
  </si>
  <si>
    <t>Резервная копия создана: \\Server-w2k\new t\ЕИАС Мониторинг\2023\1 квартал\FAS.JKH.OPEN.INFO.QUARTER.GVS.BKP..xlsb</t>
  </si>
  <si>
    <t>Создание книги для установки обновлений...</t>
  </si>
  <si>
    <t>Файл обновления загружен: \\Server-w2k\new t\ЕИАС Мониторинг\2023\1 квартал\UPDATE.FAS.JKH.OPEN.INFO.QUARTER.GVS.TO.1.0.2.3.xls</t>
  </si>
  <si>
    <t>Обновление завершилось удачно! Шаблон FAS.JKH.OPEN.INFO.QUARTER.GVS.xlsb сохранен под именем 'FAS.JKH.OPEN.INFO.QUARTER.GVS(v1.0.2).xlsb'</t>
  </si>
  <si>
    <t>06.04.2023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</si>
  <si>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</si>
  <si>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</si>
  <si>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</si>
  <si>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</si>
  <si>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</si>
  <si>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Нет доступных обновлений для отчёта с кодом FAS.JKH.OPEN.INFO.QUARTER.GVS!</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</si>
  <si>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</si>
  <si>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</si>
  <si>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</si>
  <si>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</si>
  <si>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</si>
  <si>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</si>
  <si>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</si>
  <si>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</si>
  <si>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</si>
  <si>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</si>
  <si>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</si>
  <si>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</si>
  <si>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</si>
  <si>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30335229</t>
  </si>
  <si>
    <t>АО "ГУ ЖКХ"</t>
  </si>
  <si>
    <t>5116000922</t>
  </si>
  <si>
    <t>770401001</t>
  </si>
  <si>
    <t>26320074</t>
  </si>
  <si>
    <t>АО "Городские электрические сети"</t>
  </si>
  <si>
    <t>8603004190</t>
  </si>
  <si>
    <t>860301001</t>
  </si>
  <si>
    <t>18-12-1995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</si>
  <si>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</si>
  <si>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</si>
  <si>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</si>
  <si>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</si>
  <si>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</si>
  <si>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</si>
  <si>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</si>
  <si>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</si>
  <si>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</si>
  <si>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</si>
  <si>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</si>
  <si>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</si>
  <si>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</si>
  <si>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</si>
  <si>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</si>
  <si>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</si>
  <si>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</si>
  <si>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</si>
  <si>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</si>
  <si>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</si>
  <si>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</si>
  <si>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</si>
  <si>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</si>
  <si>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</si>
  <si>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</si>
  <si>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</si>
  <si>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</si>
  <si>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</si>
  <si>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861101001</t>
  </si>
  <si>
    <t>12-02-2009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</si>
  <si>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</si>
  <si>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</si>
  <si>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</si>
  <si>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</si>
  <si>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</si>
  <si>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</si>
  <si>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</si>
  <si>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</si>
  <si>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</si>
  <si>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</si>
  <si>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</si>
  <si>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</si>
  <si>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</si>
  <si>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</si>
  <si>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31516756</t>
  </si>
  <si>
    <t>Муниципальное казенное предприятие «Излучинское жилищно-коммунальное хозяйство»</t>
  </si>
  <si>
    <t>8620023845</t>
  </si>
  <si>
    <t>862001001</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</si>
  <si>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</si>
  <si>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</si>
  <si>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</si>
  <si>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</si>
  <si>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</si>
  <si>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</si>
  <si>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</si>
  <si>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</si>
  <si>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</si>
  <si>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</si>
  <si>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</si>
  <si>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</si>
  <si>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</si>
  <si>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</si>
  <si>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</si>
  <si>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860101001</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</si>
  <si>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</si>
  <si>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</si>
  <si>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</si>
  <si>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</si>
  <si>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</si>
  <si>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</si>
  <si>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</si>
  <si>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</si>
  <si>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</si>
  <si>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</si>
  <si>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</si>
  <si>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</si>
  <si>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</si>
  <si>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</si>
  <si>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</si>
  <si>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</si>
  <si>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</si>
  <si>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</si>
  <si>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</si>
  <si>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</si>
  <si>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</si>
  <si>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</si>
  <si>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</si>
  <si>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</si>
  <si>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</si>
  <si>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</si>
  <si>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</si>
  <si>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</si>
  <si>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</si>
  <si>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</si>
  <si>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</si>
  <si>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</si>
  <si>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</si>
  <si>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</si>
  <si>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</si>
  <si>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</si>
  <si>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</si>
  <si>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</si>
  <si>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</si>
  <si>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</si>
  <si>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</si>
  <si>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</si>
  <si>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</si>
  <si>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26361221</t>
  </si>
  <si>
    <t>Муниципальное унитарное предприятие города Нижневартовска "Теплоснабжение"</t>
  </si>
  <si>
    <t>8603008766</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</si>
  <si>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</si>
  <si>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</si>
  <si>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</si>
  <si>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</si>
  <si>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</si>
  <si>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</si>
  <si>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</si>
  <si>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26429494</t>
  </si>
  <si>
    <t>ОАО "Сургутстройтрест"</t>
  </si>
  <si>
    <t>8602045765</t>
  </si>
  <si>
    <t>860201001</t>
  </si>
  <si>
    <t>09-02-2023 00:00:00</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</si>
  <si>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</si>
  <si>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</si>
  <si>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</si>
  <si>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</si>
  <si>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</si>
  <si>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</si>
  <si>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</si>
  <si>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</si>
  <si>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</si>
  <si>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</si>
  <si>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</si>
  <si>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</si>
  <si>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</si>
  <si>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</si>
  <si>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</si>
  <si>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</si>
  <si>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</si>
  <si>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</si>
  <si>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</si>
  <si>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</si>
  <si>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</si>
  <si>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</si>
  <si>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</si>
  <si>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</si>
  <si>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</si>
  <si>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</si>
  <si>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</si>
  <si>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</si>
  <si>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</si>
  <si>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</si>
  <si>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</si>
  <si>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</si>
  <si>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</si>
  <si>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</si>
  <si>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</si>
  <si>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</si>
  <si>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</si>
  <si>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</si>
  <si>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26431977</t>
  </si>
  <si>
    <t>ООО "Концессионная Коммунальная Компания"</t>
  </si>
  <si>
    <t>8608053716</t>
  </si>
  <si>
    <t>860801001</t>
  </si>
  <si>
    <t>11-02-2009 00:00:00</t>
  </si>
  <si>
    <t>26413215</t>
  </si>
  <si>
    <t>ООО "ЛУКОЙЛ-ЭНЕРГОСЕТИ"</t>
  </si>
  <si>
    <t>5260230051</t>
  </si>
  <si>
    <t>525350001</t>
  </si>
  <si>
    <t>26423583</t>
  </si>
  <si>
    <t>ООО "Промысловик"</t>
  </si>
  <si>
    <t>8619001068</t>
  </si>
  <si>
    <t>26813690</t>
  </si>
  <si>
    <t>ООО "Светловское коммунально-эксплуатационное управление"</t>
  </si>
  <si>
    <t>8613007112</t>
  </si>
  <si>
    <t>18-11-2010 00:00:00</t>
  </si>
  <si>
    <t>26422679</t>
  </si>
  <si>
    <t>ООО "Тепловик 2"</t>
  </si>
  <si>
    <t>8619014042</t>
  </si>
  <si>
    <t>26361284</t>
  </si>
  <si>
    <t>ООО "Тепловик"</t>
  </si>
  <si>
    <t>8619011242</t>
  </si>
  <si>
    <t>26360227</t>
  </si>
  <si>
    <t>ООО "Энергонефть Томск"</t>
  </si>
  <si>
    <t>7022010799</t>
  </si>
  <si>
    <t>702201001</t>
  </si>
  <si>
    <t>22-10-2002 00:00:00</t>
  </si>
  <si>
    <t>26646652</t>
  </si>
  <si>
    <t>ООО "ЮграКомфорт"</t>
  </si>
  <si>
    <t>8619014540</t>
  </si>
  <si>
    <t>30838378</t>
  </si>
  <si>
    <t>ООО «Теплосети Игрим»</t>
  </si>
  <si>
    <t>8613002717</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</si>
  <si>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</si>
  <si>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</si>
  <si>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</si>
  <si>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</si>
  <si>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</si>
  <si>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</si>
  <si>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30946489</t>
  </si>
  <si>
    <t>Общество с ограниченной ответственностью "Производственное объединение "Талинка""</t>
  </si>
  <si>
    <t>8614001145</t>
  </si>
  <si>
    <t>30355305</t>
  </si>
  <si>
    <t>Общество с ограниченной ответственностью «Октябрьское жилищно-коммунальное хозяйство»</t>
  </si>
  <si>
    <t>8614000705</t>
  </si>
  <si>
    <t>02-11-2015 00:00:00</t>
  </si>
  <si>
    <t>26423513</t>
  </si>
  <si>
    <t>ПАО "Сургутнефтегаз"</t>
  </si>
  <si>
    <t>8602060555</t>
  </si>
  <si>
    <t>997250001</t>
  </si>
  <si>
    <t>18-09-2002 00:00:00</t>
  </si>
  <si>
    <t>26361281</t>
  </si>
  <si>
    <t>Пойковское муниципальное унитарное предприятие "Управление тепловодоснабжения"</t>
  </si>
  <si>
    <t>8619005930</t>
  </si>
  <si>
    <t>29-11-2002 00:00:00</t>
  </si>
  <si>
    <t>26361204</t>
  </si>
  <si>
    <t>СГ МУП "Городские тепловые сети"</t>
  </si>
  <si>
    <t>8602017038</t>
  </si>
  <si>
    <t>26423489</t>
  </si>
  <si>
    <t>Сургутское городское муниципальное унитарное предприятие "Тепловик"</t>
  </si>
  <si>
    <t>8602001408</t>
  </si>
  <si>
    <t>26591891</t>
  </si>
  <si>
    <t>Филиал №1 Пойковского муниципального унитарного предприятия "Управление тепловодоснабжения"</t>
  </si>
  <si>
    <t>861943001</t>
  </si>
  <si>
    <t>07-02-2023 00:00:00</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</si>
  <si>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</si>
  <si>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</si>
  <si>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</si>
  <si>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</si>
  <si>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</si>
  <si>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</si>
  <si>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</si>
  <si>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</si>
  <si>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</si>
  <si>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</si>
  <si>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</si>
  <si>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</si>
  <si>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t>
  </si>
  <si>
    <t>HOT_VS</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</si>
  <si>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</si>
  <si>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</si>
  <si>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</si>
  <si>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</si>
  <si>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</si>
  <si>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</si>
  <si>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</si>
  <si>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</si>
  <si>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</si>
  <si>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</si>
  <si>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</si>
  <si>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</si>
  <si>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</si>
  <si>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</si>
  <si>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</si>
  <si>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</si>
  <si>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</si>
  <si>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</si>
  <si>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</si>
  <si>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</si>
  <si>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</si>
  <si>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</si>
  <si>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</si>
  <si>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</si>
  <si>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</si>
  <si>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</si>
  <si>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</si>
  <si>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</si>
  <si>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</si>
  <si>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</si>
  <si>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</si>
  <si>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</si>
  <si>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</si>
  <si>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</si>
  <si>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</si>
  <si>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</si>
  <si>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</si>
  <si>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</si>
  <si>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</si>
  <si>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</si>
  <si>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</si>
  <si>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</si>
  <si>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</si>
  <si>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</si>
  <si>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</si>
  <si>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</si>
  <si>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</si>
  <si>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</si>
  <si>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</si>
  <si>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</si>
  <si>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</si>
  <si>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</si>
  <si>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</si>
  <si>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</si>
  <si>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</si>
  <si>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</si>
  <si>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</si>
  <si>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</si>
  <si>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</si>
  <si>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</si>
  <si>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</si>
  <si>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</si>
  <si>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</si>
  <si>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</si>
  <si>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</si>
  <si>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</si>
  <si>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</si>
  <si>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</si>
  <si>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</si>
  <si>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</si>
  <si>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</si>
  <si>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</si>
  <si>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</si>
  <si>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</si>
  <si>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</si>
  <si>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</si>
  <si>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</si>
  <si>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</si>
  <si>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</si>
  <si>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</si>
  <si>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</si>
  <si>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</si>
  <si>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</si>
  <si>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</si>
  <si>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</si>
  <si>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</si>
  <si>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</si>
  <si>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</si>
  <si>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</si>
  <si>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</si>
  <si>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</si>
  <si>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</si>
  <si>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</si>
  <si>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</si>
  <si>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</si>
  <si>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</si>
  <si>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</si>
  <si>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</si>
  <si>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</si>
  <si>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</si>
  <si>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</si>
  <si>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</si>
  <si>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</si>
  <si>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</si>
  <si>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</si>
  <si>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</si>
  <si>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</si>
  <si>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</si>
  <si>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</si>
  <si>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</si>
  <si>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</si>
  <si>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</si>
  <si>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</si>
  <si>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</si>
  <si>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</si>
  <si>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</si>
  <si>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</si>
  <si>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</si>
  <si>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</si>
  <si>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</si>
  <si>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</si>
  <si>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</si>
  <si>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</si>
  <si>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</si>
  <si>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</si>
  <si>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</si>
  <si>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</si>
  <si>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</si>
  <si>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</si>
  <si>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</si>
  <si>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</si>
  <si>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</si>
  <si>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</si>
  <si>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</si>
  <si>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</si>
  <si>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</si>
  <si>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</si>
  <si>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</si>
  <si>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</si>
  <si>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</si>
  <si>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</si>
  <si>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</si>
  <si>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</si>
  <si>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</si>
  <si>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</si>
  <si>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</si>
  <si>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</si>
  <si>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</si>
  <si>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</si>
  <si>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</si>
  <si>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</si>
  <si>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</si>
  <si>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</si>
  <si>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</si>
  <si>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</si>
  <si>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</si>
  <si>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</si>
  <si>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</si>
  <si>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</si>
  <si>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</si>
  <si>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</si>
  <si>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</si>
  <si>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</si>
  <si>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</si>
  <si>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</si>
  <si>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</si>
  <si>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</si>
  <si>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</si>
  <si>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</si>
  <si>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</si>
  <si>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</si>
  <si>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</si>
  <si>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</si>
  <si>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</si>
  <si>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</si>
  <si>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</si>
  <si>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</si>
  <si>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</si>
  <si>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</si>
  <si>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</si>
  <si>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</si>
  <si>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</si>
  <si>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</si>
  <si>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</si>
  <si>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</si>
  <si>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</si>
  <si>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</si>
  <si>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</si>
  <si>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</si>
  <si>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</si>
  <si>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</si>
  <si>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</si>
  <si>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</si>
  <si>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</si>
  <si>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</si>
  <si>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</si>
  <si>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</si>
  <si>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</si>
  <si>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</si>
  <si>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</si>
  <si>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</si>
  <si>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</si>
  <si>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</si>
  <si>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</si>
  <si>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</si>
  <si>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</si>
  <si>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</si>
  <si>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</si>
  <si>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</si>
  <si>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</si>
  <si>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</si>
  <si>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628285 Россия ХМАО-Югра, Тюменская обл., г.Урай, ул.Пионеров, д.4</t>
  </si>
  <si>
    <t>Васинович Валерий Владимирович</t>
  </si>
  <si>
    <t>Ушаков Сергей Петрович</t>
  </si>
  <si>
    <t>инженер ПТО</t>
  </si>
  <si>
    <t>(34676) 3-22-25</t>
  </si>
  <si>
    <t>06.04.2023 13:19:13</t>
  </si>
  <si>
    <t>Урай, Урай (71878000);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</si>
  <si>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</si>
  <si>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</si>
  <si>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Урай (71878000)</t>
  </si>
  <si>
    <t>О</t>
  </si>
  <si>
    <t>5.2</t>
  </si>
  <si>
    <t>5.3</t>
  </si>
  <si>
    <t>5.4</t>
  </si>
  <si>
    <t>5.5</t>
  </si>
  <si>
    <t>5.6</t>
  </si>
  <si>
    <t>МАК -1</t>
  </si>
  <si>
    <t>МАК-2</t>
  </si>
  <si>
    <t>МАК-4</t>
  </si>
  <si>
    <t>МАК - 7</t>
  </si>
  <si>
    <t>МАК-8</t>
  </si>
  <si>
    <t>МАК - 10</t>
  </si>
  <si>
    <t>ute.97@mail.ru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</si>
</sst>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10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u/>
      <sz val="9"/>
      <color indexed="18"/>
      <name val="Tahoma"/>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0"/>
      <name val="Arial"/>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4">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9" fontId="5" fillId="5" borderId="0">
      <protection locked="0"/>
    </xf>
    <xf numFmtId="170" fontId="5" fillId="5" borderId="0">
      <protection locked="0"/>
    </xf>
    <xf numFmtId="171"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3" fillId="51" borderId="0" applyNumberFormat="0" applyBorder="0" applyAlignment="0" applyProtection="0"/>
    <xf numFmtId="0" fontId="83" fillId="49" borderId="0" applyNumberFormat="0" applyBorder="0" applyAlignment="0" applyProtection="0"/>
    <xf numFmtId="0" fontId="83" fillId="47" borderId="0" applyNumberFormat="0" applyBorder="0" applyAlignment="0" applyProtection="0"/>
    <xf numFmtId="0" fontId="83" fillId="2" borderId="0" applyNumberFormat="0" applyBorder="0" applyAlignment="0" applyProtection="0"/>
    <xf numFmtId="0" fontId="83" fillId="51" borderId="0" applyNumberFormat="0" applyBorder="0" applyAlignment="0" applyProtection="0"/>
    <xf numFmtId="0" fontId="83" fillId="4" borderId="0" applyNumberFormat="0" applyBorder="0" applyAlignment="0" applyProtection="0"/>
    <xf numFmtId="0" fontId="84" fillId="52" borderId="1" applyNumberFormat="0" applyAlignment="0"/>
    <xf numFmtId="0" fontId="18" fillId="0" borderId="1" applyNumberFormat="0" applyAlignment="0">
      <protection locked="0"/>
    </xf>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5" fillId="53" borderId="55" applyNumberFormat="0">
      <alignment horizontal="center" vertical="center"/>
    </xf>
    <xf numFmtId="0" fontId="85" fillId="53" borderId="55" applyNumberFormat="0">
      <alignment horizontal="center" vertical="center"/>
    </xf>
    <xf numFmtId="0" fontId="83" fillId="51"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1" borderId="0" applyNumberFormat="0" applyBorder="0" applyAlignment="0" applyProtection="0"/>
    <xf numFmtId="0" fontId="83" fillId="57" borderId="0" applyNumberFormat="0" applyBorder="0" applyAlignment="0" applyProtection="0"/>
    <xf numFmtId="0" fontId="86" fillId="46" borderId="56" applyNumberFormat="0" applyAlignment="0" applyProtection="0"/>
    <xf numFmtId="0" fontId="87" fillId="46" borderId="1" applyNumberFormat="0" applyAlignment="0" applyProtection="0"/>
    <xf numFmtId="0" fontId="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9" fontId="88" fillId="0" borderId="0" applyNumberFormat="0" applyFill="0" applyBorder="0" applyAlignment="0" applyProtection="0">
      <alignment vertical="top"/>
    </xf>
    <xf numFmtId="0" fontId="89" fillId="0" borderId="57" applyNumberFormat="0" applyFill="0" applyAlignment="0" applyProtection="0"/>
    <xf numFmtId="0" fontId="90" fillId="0" borderId="58" applyNumberFormat="0" applyFill="0" applyAlignment="0" applyProtection="0"/>
    <xf numFmtId="0" fontId="91" fillId="0" borderId="59" applyNumberFormat="0" applyFill="0" applyAlignment="0" applyProtection="0"/>
    <xf numFmtId="0" fontId="91" fillId="0" borderId="0" applyNumberFormat="0" applyFill="0" applyBorder="0" applyAlignment="0" applyProtection="0"/>
    <xf numFmtId="0" fontId="41" fillId="0" borderId="60" applyNumberFormat="0" applyFill="0" applyAlignment="0" applyProtection="0"/>
    <xf numFmtId="0" fontId="92" fillId="58" borderId="61" applyNumberFormat="0" applyAlignment="0" applyProtection="0"/>
    <xf numFmtId="0" fontId="93" fillId="0" borderId="0" applyNumberFormat="0" applyFill="0" applyBorder="0" applyAlignment="0" applyProtection="0"/>
    <xf numFmtId="0" fontId="94" fillId="4" borderId="0" applyNumberFormat="0" applyBorder="0" applyAlignment="0" applyProtection="0"/>
    <xf numFmtId="49" fontId="5" fillId="0" borderId="0" applyBorder="0">
      <alignment vertical="top"/>
    </xf>
    <xf numFmtId="0" fontId="21" fillId="0" borderId="0"/>
    <xf numFmtId="0" fontId="1" fillId="0" borderId="0"/>
    <xf numFmtId="0" fontId="1" fillId="0" borderId="0"/>
    <xf numFmtId="0" fontId="1" fillId="0" borderId="0"/>
    <xf numFmtId="0" fontId="1" fillId="0" borderId="0"/>
    <xf numFmtId="0" fontId="35" fillId="6" borderId="0" applyNumberFormat="0" applyBorder="0" applyAlignment="0">
      <alignment horizontal="left" vertical="center"/>
    </xf>
    <xf numFmtId="0" fontId="35" fillId="6" borderId="0" applyNumberFormat="0" applyBorder="0" applyAlignment="0">
      <alignment horizontal="left" vertical="center"/>
    </xf>
    <xf numFmtId="0" fontId="1" fillId="0" borderId="0"/>
    <xf numFmtId="0" fontId="95"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49" fontId="5" fillId="6" borderId="0" applyBorder="0">
      <alignment vertical="top"/>
    </xf>
    <xf numFmtId="0" fontId="1" fillId="0" borderId="0"/>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24">
    <xf numFmtId="49" fontId="0" fillId="0" borderId="0" xfId="0">
      <alignment vertical="top"/>
    </xf>
    <xf numFmtId="49" fontId="5" fillId="7" borderId="4" xfId="0" applyFont="1" applyFill="1" applyBorder="1" applyAlignment="1">
      <alignment horizontal="center" vertical="top"/>
    </xf>
    <xf numFmtId="49" fontId="5" fillId="0" borderId="0" xfId="48" applyAlignment="1">
      <alignment vertical="center" wrapText="1"/>
    </xf>
    <xf numFmtId="49" fontId="10" fillId="0" borderId="0" xfId="48" applyFont="1" applyAlignment="1">
      <alignment vertical="center"/>
    </xf>
    <xf numFmtId="0" fontId="10" fillId="0" borderId="0" xfId="47" applyFont="1" applyAlignment="1">
      <alignment horizontal="center" vertical="center" wrapText="1"/>
    </xf>
    <xf numFmtId="0" fontId="5" fillId="0" borderId="0" xfId="47" applyFont="1" applyAlignment="1">
      <alignment vertical="center" wrapText="1"/>
    </xf>
    <xf numFmtId="0" fontId="5" fillId="0" borderId="0" xfId="47" applyFont="1" applyAlignment="1">
      <alignment horizontal="left" vertical="center" wrapText="1"/>
    </xf>
    <xf numFmtId="0" fontId="5" fillId="0" borderId="0" xfId="47" applyFont="1"/>
    <xf numFmtId="49" fontId="5" fillId="0" borderId="0" xfId="42">
      <alignment vertical="top"/>
    </xf>
    <xf numFmtId="0" fontId="10" fillId="0" borderId="0" xfId="50" applyFont="1" applyAlignment="1">
      <alignment vertical="center" wrapText="1"/>
    </xf>
    <xf numFmtId="0" fontId="10" fillId="0" borderId="0" xfId="50" applyFont="1" applyAlignment="1">
      <alignment horizontal="left" vertical="center" wrapText="1"/>
    </xf>
    <xf numFmtId="0" fontId="5" fillId="0" borderId="0" xfId="50" applyAlignment="1">
      <alignment vertical="center" wrapText="1"/>
    </xf>
    <xf numFmtId="0" fontId="5" fillId="0" borderId="0" xfId="50" applyAlignment="1">
      <alignment vertical="center"/>
    </xf>
    <xf numFmtId="49" fontId="10" fillId="0" borderId="0" xfId="50" applyNumberFormat="1" applyFont="1" applyAlignment="1">
      <alignment horizontal="left" vertical="center" wrapText="1"/>
    </xf>
    <xf numFmtId="49" fontId="0" fillId="8" borderId="0" xfId="0" applyFill="1">
      <alignment vertical="top"/>
    </xf>
    <xf numFmtId="0" fontId="5" fillId="0" borderId="0" xfId="53" applyFont="1" applyAlignment="1">
      <alignment vertical="center" wrapText="1"/>
    </xf>
    <xf numFmtId="0" fontId="21" fillId="0" borderId="0" xfId="45"/>
    <xf numFmtId="0" fontId="5" fillId="0" borderId="0" xfId="49" applyFont="1" applyAlignment="1">
      <alignment horizontal="left" vertical="center" wrapText="1" indent="1"/>
    </xf>
    <xf numFmtId="4" fontId="5" fillId="0" borderId="0" xfId="33" applyFill="1" applyBorder="1" applyAlignment="1">
      <alignment horizontal="right" vertical="center" wrapText="1"/>
    </xf>
    <xf numFmtId="0" fontId="19" fillId="8" borderId="0" xfId="53" applyFont="1" applyFill="1" applyAlignment="1">
      <alignment horizontal="center" vertical="center" wrapText="1"/>
    </xf>
    <xf numFmtId="0" fontId="5" fillId="0" borderId="5" xfId="49" applyFont="1" applyBorder="1" applyAlignment="1">
      <alignment vertical="center" wrapText="1"/>
    </xf>
    <xf numFmtId="0" fontId="0" fillId="0" borderId="5" xfId="49" applyFont="1" applyBorder="1" applyAlignment="1">
      <alignment vertical="center" wrapText="1"/>
    </xf>
    <xf numFmtId="0" fontId="52" fillId="0" borderId="0" xfId="50" applyFont="1" applyAlignment="1">
      <alignment horizontal="center" vertical="center" wrapText="1"/>
    </xf>
    <xf numFmtId="0" fontId="0" fillId="0" borderId="0" xfId="49" applyFont="1" applyAlignment="1">
      <alignment vertical="center" wrapText="1"/>
    </xf>
    <xf numFmtId="0" fontId="18" fillId="0" borderId="0" xfId="19" applyFill="1" applyBorder="1" applyAlignment="1">
      <alignment horizontal="left" vertical="top" wrapText="1"/>
    </xf>
    <xf numFmtId="49" fontId="14" fillId="0" borderId="0" xfId="40" applyFont="1" applyFill="1" applyBorder="1" applyAlignment="1">
      <alignment vertical="top" wrapText="1"/>
    </xf>
    <xf numFmtId="0" fontId="18" fillId="0" borderId="0" xfId="19" applyFill="1" applyBorder="1" applyAlignment="1">
      <alignment horizontal="right" vertical="top" wrapText="1"/>
    </xf>
    <xf numFmtId="49" fontId="0" fillId="8" borderId="0" xfId="0" applyFill="1" applyAlignment="1">
      <alignment horizontal="center" vertical="top" wrapText="1"/>
    </xf>
    <xf numFmtId="49" fontId="0" fillId="0" borderId="0" xfId="0" applyAlignment="1">
      <alignment horizontal="center" vertical="top" wrapText="1"/>
    </xf>
    <xf numFmtId="0" fontId="10" fillId="0" borderId="0" xfId="53" applyFont="1" applyAlignment="1">
      <alignment vertical="center" wrapText="1"/>
    </xf>
    <xf numFmtId="49" fontId="7" fillId="8" borderId="0" xfId="0" applyFont="1" applyFill="1" applyAlignment="1">
      <alignment horizontal="center" vertical="center"/>
    </xf>
    <xf numFmtId="0" fontId="1" fillId="0" borderId="0" xfId="36"/>
    <xf numFmtId="0" fontId="5" fillId="0" borderId="0" xfId="41" applyNumberFormat="1" applyFont="1">
      <alignment vertical="top"/>
    </xf>
    <xf numFmtId="0" fontId="0" fillId="0" borderId="0" xfId="53" applyFont="1" applyAlignment="1">
      <alignment vertical="center" wrapText="1"/>
    </xf>
    <xf numFmtId="0" fontId="27" fillId="0" borderId="0" xfId="53" applyFont="1" applyAlignment="1">
      <alignment horizontal="center" vertical="center" wrapText="1"/>
    </xf>
    <xf numFmtId="0" fontId="27" fillId="0" borderId="0" xfId="47" applyFont="1" applyAlignment="1">
      <alignment horizontal="center" vertical="center"/>
    </xf>
    <xf numFmtId="0" fontId="31" fillId="0" borderId="0" xfId="53" applyFont="1" applyAlignment="1">
      <alignment horizontal="center" vertical="center" wrapText="1"/>
    </xf>
    <xf numFmtId="0" fontId="18" fillId="0" borderId="0" xfId="19" applyFill="1" applyBorder="1" applyAlignment="1">
      <alignment horizontal="left" vertical="top"/>
    </xf>
    <xf numFmtId="49" fontId="5" fillId="0" borderId="0" xfId="50" applyNumberFormat="1" applyAlignment="1">
      <alignment horizontal="center" vertical="center" wrapText="1"/>
    </xf>
    <xf numFmtId="0" fontId="31" fillId="0" borderId="0" xfId="47" applyFont="1" applyAlignment="1">
      <alignment horizontal="center" vertical="center"/>
    </xf>
    <xf numFmtId="49" fontId="19" fillId="8" borderId="0" xfId="53" applyNumberFormat="1" applyFont="1" applyFill="1" applyAlignment="1">
      <alignment horizontal="center" vertical="center" wrapText="1"/>
    </xf>
    <xf numFmtId="0" fontId="5" fillId="0" borderId="27" xfId="47" applyFont="1" applyBorder="1" applyAlignment="1">
      <alignment horizontal="center" vertical="center" wrapText="1"/>
    </xf>
    <xf numFmtId="0" fontId="5" fillId="7" borderId="27" xfId="50" applyFill="1" applyBorder="1" applyAlignment="1">
      <alignment horizontal="center" vertical="center"/>
    </xf>
    <xf numFmtId="49" fontId="5" fillId="7" borderId="27" xfId="50" applyNumberFormat="1" applyFill="1" applyBorder="1" applyAlignment="1">
      <alignment horizontal="center" vertical="center" wrapText="1"/>
    </xf>
    <xf numFmtId="49" fontId="5" fillId="0" borderId="27" xfId="50" applyNumberFormat="1" applyBorder="1" applyAlignment="1">
      <alignment horizontal="center" vertical="center" wrapText="1"/>
    </xf>
    <xf numFmtId="0" fontId="5" fillId="0" borderId="27" xfId="32" applyFont="1" applyBorder="1">
      <alignment horizontal="center" vertical="center" wrapText="1"/>
    </xf>
    <xf numFmtId="0" fontId="5" fillId="0" borderId="27" xfId="53" applyFont="1" applyBorder="1" applyAlignment="1">
      <alignment horizontal="center" vertical="center" wrapText="1"/>
    </xf>
    <xf numFmtId="49" fontId="5" fillId="0" borderId="27" xfId="47" applyNumberFormat="1" applyFont="1" applyBorder="1" applyAlignment="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ill="1" applyBorder="1" applyAlignment="1" applyProtection="1">
      <alignment horizontal="center" vertical="center" wrapText="1"/>
      <protection locked="0"/>
    </xf>
    <xf numFmtId="0" fontId="5" fillId="0" borderId="0" xfId="31"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1"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1" applyNumberFormat="1" applyFont="1" applyAlignment="1">
      <alignment vertical="center" wrapText="1"/>
    </xf>
    <xf numFmtId="0" fontId="5" fillId="0" borderId="0" xfId="51"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3"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3" applyFont="1" applyAlignment="1">
      <alignment horizontal="right" vertical="center" wrapText="1"/>
    </xf>
    <xf numFmtId="49" fontId="27" fillId="0" borderId="0" xfId="32"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47" applyFont="1" applyBorder="1" applyAlignment="1">
      <alignment horizontal="center" vertical="center"/>
    </xf>
    <xf numFmtId="0" fontId="31" fillId="0" borderId="0" xfId="47"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0" borderId="29" xfId="0" applyFont="1" applyFill="1" applyBorder="1" applyAlignment="1">
      <alignment horizontal="center" vertical="center"/>
    </xf>
    <xf numFmtId="49" fontId="39" fillId="10" borderId="30" xfId="0" applyFont="1" applyFill="1" applyBorder="1" applyAlignment="1">
      <alignment horizontal="left" vertical="center"/>
    </xf>
    <xf numFmtId="0" fontId="22" fillId="0" borderId="0" xfId="50" applyFont="1" applyAlignment="1">
      <alignment vertical="center" wrapText="1"/>
    </xf>
    <xf numFmtId="0" fontId="5" fillId="0" borderId="0" xfId="50" applyAlignment="1">
      <alignment horizontal="right" vertical="center" wrapText="1" indent="1"/>
    </xf>
    <xf numFmtId="14" fontId="10" fillId="0" borderId="0" xfId="50" applyNumberFormat="1" applyFont="1" applyAlignment="1">
      <alignment horizontal="center" vertical="center" wrapText="1"/>
    </xf>
    <xf numFmtId="0" fontId="10" fillId="0" borderId="0" xfId="50" applyFont="1" applyAlignment="1">
      <alignment horizontal="center" vertical="center" wrapText="1"/>
    </xf>
    <xf numFmtId="0" fontId="0" fillId="0" borderId="0" xfId="50" applyFont="1" applyAlignment="1">
      <alignment horizontal="right" vertical="center" wrapText="1" indent="1"/>
    </xf>
    <xf numFmtId="0" fontId="22" fillId="0" borderId="0" xfId="50" applyFont="1" applyAlignment="1">
      <alignment horizontal="center" vertical="center" wrapText="1"/>
    </xf>
    <xf numFmtId="49" fontId="5" fillId="0" borderId="0" xfId="50" applyNumberFormat="1" applyAlignment="1">
      <alignment horizontal="right" vertical="center" wrapText="1" indent="1"/>
    </xf>
    <xf numFmtId="0" fontId="5" fillId="0" borderId="0" xfId="50" applyAlignment="1">
      <alignment horizontal="center" vertical="center" wrapText="1"/>
    </xf>
    <xf numFmtId="0" fontId="5" fillId="0" borderId="0" xfId="50" applyAlignment="1">
      <alignment horizontal="right" vertical="center"/>
    </xf>
    <xf numFmtId="0" fontId="7" fillId="0" borderId="0" xfId="50" applyFont="1" applyAlignment="1">
      <alignment vertical="center" wrapText="1"/>
    </xf>
    <xf numFmtId="0" fontId="24" fillId="0" borderId="0" xfId="50" applyFont="1" applyAlignment="1">
      <alignment horizontal="center" vertical="center" wrapText="1"/>
    </xf>
    <xf numFmtId="14" fontId="5" fillId="0" borderId="0" xfId="50" applyNumberFormat="1" applyAlignment="1">
      <alignment horizontal="center" vertical="center" wrapText="1"/>
    </xf>
    <xf numFmtId="0" fontId="31" fillId="0" borderId="0" xfId="47" applyFont="1" applyAlignment="1">
      <alignment horizontal="center"/>
    </xf>
    <xf numFmtId="0" fontId="0" fillId="0" borderId="0" xfId="0" applyNumberFormat="1">
      <alignment vertical="top"/>
    </xf>
    <xf numFmtId="49" fontId="23" fillId="0" borderId="32" xfId="40" applyFont="1" applyFill="1" applyBorder="1" applyAlignment="1">
      <alignment vertical="center" wrapText="1"/>
    </xf>
    <xf numFmtId="49" fontId="23" fillId="0" borderId="33" xfId="40" applyFont="1" applyFill="1" applyBorder="1" applyAlignment="1">
      <alignment vertical="center" wrapText="1"/>
    </xf>
    <xf numFmtId="49" fontId="23" fillId="0" borderId="33" xfId="40" applyFont="1" applyFill="1" applyBorder="1" applyAlignment="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lignment vertical="center" wrapText="1"/>
    </xf>
    <xf numFmtId="49" fontId="52" fillId="0" borderId="0" xfId="0" applyFont="1">
      <alignment vertical="top"/>
    </xf>
    <xf numFmtId="49" fontId="0" fillId="0" borderId="35" xfId="0" applyBorder="1">
      <alignment vertical="top"/>
    </xf>
    <xf numFmtId="49" fontId="0" fillId="0" borderId="36" xfId="0" applyBorder="1">
      <alignment vertical="top"/>
    </xf>
    <xf numFmtId="49" fontId="14" fillId="0" borderId="37" xfId="40" applyFont="1" applyFill="1" applyBorder="1" applyAlignment="1">
      <alignment wrapText="1"/>
    </xf>
    <xf numFmtId="49" fontId="0" fillId="0" borderId="38" xfId="0" applyBorder="1">
      <alignment vertical="top"/>
    </xf>
    <xf numFmtId="49" fontId="0" fillId="0" borderId="10" xfId="0" applyBorder="1">
      <alignment vertical="top"/>
    </xf>
    <xf numFmtId="49" fontId="14" fillId="0" borderId="0" xfId="40" applyFont="1" applyFill="1" applyBorder="1" applyAlignment="1">
      <alignment wrapText="1"/>
    </xf>
    <xf numFmtId="49" fontId="20" fillId="0" borderId="11" xfId="40" applyFont="1" applyFill="1" applyBorder="1" applyAlignment="1">
      <alignment horizontal="left" vertical="center" wrapText="1"/>
    </xf>
    <xf numFmtId="49" fontId="20" fillId="0" borderId="0" xfId="40" applyFont="1" applyFill="1" applyBorder="1" applyAlignment="1">
      <alignment horizontal="left" vertical="center" wrapText="1"/>
    </xf>
    <xf numFmtId="49" fontId="14" fillId="0" borderId="11" xfId="40" applyFont="1" applyFill="1" applyBorder="1" applyAlignment="1">
      <alignment wrapText="1"/>
    </xf>
    <xf numFmtId="0" fontId="14" fillId="0" borderId="0" xfId="46" applyFont="1" applyAlignment="1">
      <alignment horizontal="right" vertical="top" wrapText="1"/>
    </xf>
    <xf numFmtId="49" fontId="14" fillId="0" borderId="0" xfId="40" applyFont="1" applyFill="1" applyBorder="1" applyAlignment="1">
      <alignment horizontal="right" wrapText="1"/>
    </xf>
    <xf numFmtId="49" fontId="0" fillId="0" borderId="39" xfId="0" applyBorder="1">
      <alignment vertical="top"/>
    </xf>
    <xf numFmtId="49" fontId="0" fillId="0" borderId="40" xfId="0" applyBorder="1">
      <alignment vertical="top"/>
    </xf>
    <xf numFmtId="49" fontId="20" fillId="0" borderId="41" xfId="40" applyFont="1" applyFill="1" applyBorder="1" applyAlignment="1">
      <alignment horizontal="left" vertical="center" wrapText="1"/>
    </xf>
    <xf numFmtId="49" fontId="20" fillId="0" borderId="42" xfId="40" applyFont="1" applyFill="1" applyBorder="1" applyAlignment="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lignment horizontal="center" vertical="center" wrapText="1"/>
    </xf>
    <xf numFmtId="49" fontId="32" fillId="14" borderId="6" xfId="37" applyNumberFormat="1" applyFont="1" applyFill="1" applyBorder="1" applyAlignment="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Border="1" applyAlignment="1">
      <alignment horizontal="left" vertical="center" wrapText="1"/>
    </xf>
    <xf numFmtId="0" fontId="0" fillId="0" borderId="43"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4"/>
    <xf numFmtId="49" fontId="5" fillId="0" borderId="0" xfId="38">
      <alignment vertical="top"/>
    </xf>
    <xf numFmtId="0" fontId="38" fillId="0" borderId="0" xfId="50" applyFont="1" applyAlignment="1">
      <alignment vertical="top" wrapText="1"/>
    </xf>
    <xf numFmtId="0" fontId="38" fillId="0" borderId="0" xfId="50" applyFont="1" applyAlignment="1">
      <alignment horizontal="right" vertical="top" wrapText="1"/>
    </xf>
    <xf numFmtId="0" fontId="52" fillId="0" borderId="0" xfId="50" applyFont="1" applyAlignment="1">
      <alignment horizontal="right" vertical="center" wrapText="1" indent="1"/>
    </xf>
    <xf numFmtId="49" fontId="52" fillId="0" borderId="0" xfId="50" applyNumberFormat="1" applyFont="1" applyAlignment="1">
      <alignment horizontal="center" vertical="center" wrapText="1"/>
    </xf>
    <xf numFmtId="0" fontId="30" fillId="0" borderId="0" xfId="53" applyFont="1" applyAlignment="1">
      <alignment vertical="center" wrapText="1"/>
    </xf>
    <xf numFmtId="4" fontId="0" fillId="0" borderId="0" xfId="33" applyFont="1" applyFill="1" applyBorder="1" applyAlignment="1">
      <alignment horizontal="center" vertical="center" wrapText="1"/>
    </xf>
    <xf numFmtId="4" fontId="5" fillId="0" borderId="0" xfId="33" applyFill="1" applyBorder="1" applyAlignment="1">
      <alignment horizontal="center" vertical="center" wrapText="1"/>
    </xf>
    <xf numFmtId="0" fontId="43" fillId="0" borderId="0" xfId="53" applyFont="1" applyAlignment="1">
      <alignment vertical="center" wrapText="1"/>
    </xf>
    <xf numFmtId="0" fontId="8" fillId="0" borderId="0" xfId="53" applyFont="1" applyAlignment="1">
      <alignment vertical="center" wrapText="1"/>
    </xf>
    <xf numFmtId="0" fontId="44" fillId="0" borderId="0" xfId="53" applyFont="1" applyAlignment="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Alignment="1">
      <alignment vertical="center" wrapText="1"/>
    </xf>
    <xf numFmtId="0" fontId="5" fillId="0" borderId="0" xfId="43" applyFont="1" applyAlignment="1">
      <alignment horizontal="center" vertical="center" wrapText="1"/>
    </xf>
    <xf numFmtId="0" fontId="45" fillId="0" borderId="0" xfId="43" applyFont="1" applyAlignment="1">
      <alignment horizontal="center" vertical="center" wrapText="1"/>
    </xf>
    <xf numFmtId="0" fontId="5" fillId="0" borderId="0" xfId="32" applyFont="1" applyBorder="1">
      <alignment horizontal="center" vertical="center" wrapText="1"/>
    </xf>
    <xf numFmtId="0" fontId="53" fillId="0" borderId="0" xfId="35" applyFont="1"/>
    <xf numFmtId="0" fontId="7" fillId="0" borderId="6" xfId="34" applyFont="1" applyBorder="1" applyAlignment="1">
      <alignment horizontal="justify" vertical="center" wrapText="1"/>
    </xf>
    <xf numFmtId="0" fontId="5" fillId="0" borderId="6" xfId="34" applyFont="1" applyBorder="1" applyAlignment="1">
      <alignment horizontal="justify" vertical="center" wrapText="1"/>
    </xf>
    <xf numFmtId="0" fontId="5" fillId="0" borderId="5" xfId="53" applyFont="1" applyBorder="1" applyAlignment="1">
      <alignment horizontal="center" vertical="center" wrapText="1"/>
    </xf>
    <xf numFmtId="168" fontId="5" fillId="0" borderId="5" xfId="32" applyNumberFormat="1" applyFont="1" applyBorder="1">
      <alignment horizontal="center" vertical="center" wrapText="1"/>
    </xf>
    <xf numFmtId="49" fontId="7" fillId="10" borderId="12" xfId="38" applyFont="1" applyFill="1" applyBorder="1" applyAlignment="1">
      <alignment horizontal="right" vertical="center" wrapText="1"/>
    </xf>
    <xf numFmtId="49" fontId="39" fillId="10" borderId="13" xfId="38" applyFont="1" applyFill="1" applyBorder="1" applyAlignment="1">
      <alignment horizontal="left" vertical="center" indent="2"/>
    </xf>
    <xf numFmtId="49" fontId="5" fillId="10" borderId="13" xfId="38" applyFill="1" applyBorder="1" applyAlignment="1">
      <alignment horizontal="right" vertical="center" wrapText="1"/>
    </xf>
    <xf numFmtId="49" fontId="5" fillId="10" borderId="14" xfId="38" applyFill="1" applyBorder="1" applyAlignment="1">
      <alignment horizontal="right" vertical="center" wrapText="1"/>
    </xf>
    <xf numFmtId="0" fontId="52" fillId="0" borderId="0" xfId="53" applyFont="1" applyAlignment="1">
      <alignment vertical="center" wrapText="1"/>
    </xf>
    <xf numFmtId="49" fontId="5" fillId="7" borderId="5" xfId="53" applyNumberFormat="1" applyFont="1" applyFill="1" applyBorder="1" applyAlignment="1">
      <alignment horizontal="center" vertical="center" wrapText="1"/>
    </xf>
    <xf numFmtId="49" fontId="39" fillId="10" borderId="13" xfId="38" applyFont="1" applyFill="1" applyBorder="1" applyAlignment="1">
      <alignment horizontal="left" vertical="center" indent="1"/>
    </xf>
    <xf numFmtId="49" fontId="27" fillId="0" borderId="5" xfId="32" applyNumberFormat="1" applyFont="1" applyBorder="1">
      <alignment horizontal="center" vertical="center" wrapText="1"/>
    </xf>
    <xf numFmtId="49" fontId="5" fillId="0" borderId="5" xfId="32" applyNumberFormat="1" applyFont="1" applyBorder="1">
      <alignment horizontal="center" vertical="center" wrapText="1"/>
    </xf>
    <xf numFmtId="49" fontId="7" fillId="10" borderId="13" xfId="38" applyFont="1" applyFill="1" applyBorder="1" applyAlignment="1">
      <alignment horizontal="right" vertical="center" wrapText="1"/>
    </xf>
    <xf numFmtId="49" fontId="7" fillId="10" borderId="14" xfId="38" applyFont="1" applyFill="1" applyBorder="1" applyAlignment="1">
      <alignment horizontal="right" vertical="center" wrapText="1"/>
    </xf>
    <xf numFmtId="49" fontId="5" fillId="0" borderId="16" xfId="32" applyNumberFormat="1" applyFont="1" applyBorder="1">
      <alignment horizontal="center" vertical="center" wrapText="1"/>
    </xf>
    <xf numFmtId="49" fontId="5" fillId="0" borderId="15" xfId="32" applyNumberFormat="1" applyFont="1" applyBorder="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Font="1" applyFill="1" applyBorder="1">
      <alignment horizontal="center" vertical="center" wrapText="1"/>
    </xf>
    <xf numFmtId="49" fontId="5" fillId="10" borderId="13" xfId="51" applyNumberFormat="1" applyFont="1" applyFill="1" applyBorder="1" applyAlignment="1">
      <alignment horizontal="center" vertical="center" wrapText="1"/>
    </xf>
    <xf numFmtId="49" fontId="5" fillId="10" borderId="13" xfId="32" applyNumberFormat="1" applyFont="1" applyFill="1" applyBorder="1">
      <alignment horizontal="center" vertical="center" wrapText="1"/>
    </xf>
    <xf numFmtId="49" fontId="35" fillId="10" borderId="13" xfId="39" applyFill="1" applyBorder="1" applyAlignment="1">
      <alignment horizontal="left" vertical="center"/>
    </xf>
    <xf numFmtId="0" fontId="35" fillId="10" borderId="14" xfId="39" applyNumberFormat="1" applyFill="1" applyBorder="1" applyAlignment="1">
      <alignment vertical="center"/>
    </xf>
    <xf numFmtId="0" fontId="52" fillId="10" borderId="18" xfId="53" applyFont="1" applyFill="1" applyBorder="1" applyAlignment="1">
      <alignment horizontal="center" vertical="center" wrapText="1"/>
    </xf>
    <xf numFmtId="0" fontId="52" fillId="10" borderId="19" xfId="53" applyFont="1" applyFill="1" applyBorder="1" applyAlignment="1">
      <alignment horizontal="center" vertical="center" wrapText="1"/>
    </xf>
    <xf numFmtId="49" fontId="52" fillId="10" borderId="19" xfId="53" applyNumberFormat="1" applyFont="1" applyFill="1" applyBorder="1" applyAlignment="1">
      <alignment horizontal="left" vertical="center" wrapText="1"/>
    </xf>
    <xf numFmtId="49" fontId="52" fillId="10" borderId="20" xfId="53" applyNumberFormat="1" applyFont="1" applyFill="1" applyBorder="1" applyAlignment="1">
      <alignment horizontal="left" vertical="center" wrapText="1"/>
    </xf>
    <xf numFmtId="49" fontId="39" fillId="10" borderId="13" xfId="0" applyFont="1" applyFill="1" applyBorder="1" applyAlignment="1">
      <alignment horizontal="left" vertical="center" indent="1"/>
    </xf>
    <xf numFmtId="49" fontId="52" fillId="0" borderId="0" xfId="51" applyNumberFormat="1" applyFont="1" applyAlignment="1">
      <alignment horizontal="center" vertical="center" wrapText="1"/>
    </xf>
    <xf numFmtId="3" fontId="52" fillId="0" borderId="0" xfId="52" applyNumberFormat="1" applyFont="1" applyAlignment="1">
      <alignment horizontal="center" vertical="center" wrapText="1"/>
    </xf>
    <xf numFmtId="49" fontId="39" fillId="10" borderId="14" xfId="38" applyFont="1" applyFill="1" applyBorder="1" applyAlignment="1">
      <alignment horizontal="left" vertical="center" indent="1"/>
    </xf>
    <xf numFmtId="49" fontId="54" fillId="0" borderId="5" xfId="35" applyNumberFormat="1" applyFont="1" applyBorder="1" applyAlignment="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5" fillId="0" borderId="0" xfId="39" applyNumberFormat="1" applyFont="1" applyBorder="1" applyAlignment="1">
      <alignment vertical="center"/>
    </xf>
    <xf numFmtId="0" fontId="55" fillId="0" borderId="0" xfId="39" applyNumberFormat="1" applyFont="1" applyAlignment="1">
      <alignment vertical="center"/>
    </xf>
    <xf numFmtId="0" fontId="41" fillId="0" borderId="0" xfId="39" applyNumberFormat="1" applyFont="1" applyAlignment="1">
      <alignment vertical="center"/>
    </xf>
    <xf numFmtId="0" fontId="41" fillId="0" borderId="0" xfId="39" applyNumberFormat="1" applyFont="1" applyBorder="1" applyAlignment="1">
      <alignment vertical="center"/>
    </xf>
    <xf numFmtId="0" fontId="55" fillId="0" borderId="0" xfId="39" applyNumberFormat="1" applyFont="1" applyBorder="1" applyAlignment="1">
      <alignment vertical="center"/>
    </xf>
    <xf numFmtId="0" fontId="21" fillId="0" borderId="0" xfId="39" applyNumberFormat="1" applyFont="1" applyBorder="1" applyAlignment="1">
      <alignment vertical="center"/>
    </xf>
    <xf numFmtId="0" fontId="56" fillId="0" borderId="0" xfId="39" applyNumberFormat="1" applyFont="1" applyBorder="1" applyAlignment="1">
      <alignment horizontal="center" vertical="center"/>
    </xf>
    <xf numFmtId="0" fontId="54" fillId="15" borderId="0" xfId="35" applyFont="1" applyFill="1" applyAlignment="1">
      <alignment vertical="top"/>
    </xf>
    <xf numFmtId="49" fontId="0" fillId="0" borderId="5" xfId="0" applyBorder="1" applyAlignment="1">
      <alignment horizontal="center" vertical="center" wrapText="1"/>
    </xf>
    <xf numFmtId="49" fontId="0" fillId="0" borderId="43" xfId="0" applyBorder="1" applyAlignment="1">
      <alignment horizontal="center" vertical="center" wrapText="1"/>
    </xf>
    <xf numFmtId="0" fontId="5" fillId="9" borderId="27" xfId="51" applyFont="1" applyFill="1" applyBorder="1" applyAlignment="1" applyProtection="1">
      <alignment horizontal="center" vertical="center" wrapText="1"/>
      <protection locked="0"/>
    </xf>
    <xf numFmtId="0" fontId="35" fillId="0" borderId="19" xfId="39" applyNumberFormat="1" applyBorder="1" applyAlignment="1">
      <alignment vertical="center"/>
    </xf>
    <xf numFmtId="49" fontId="0" fillId="10" borderId="13" xfId="0" applyFill="1" applyBorder="1" applyAlignment="1">
      <alignment horizontal="right" vertical="center" wrapText="1"/>
    </xf>
    <xf numFmtId="49" fontId="0" fillId="10" borderId="14" xfId="0" applyFill="1" applyBorder="1" applyAlignment="1">
      <alignment horizontal="right" vertical="center" wrapText="1"/>
    </xf>
    <xf numFmtId="0" fontId="5" fillId="0" borderId="0" xfId="53" applyFont="1" applyAlignment="1">
      <alignment horizontal="left" vertical="center" wrapText="1"/>
    </xf>
    <xf numFmtId="0" fontId="5" fillId="0" borderId="5" xfId="32" applyFont="1" applyBorder="1" applyAlignment="1">
      <alignment horizontal="left" vertical="center" wrapText="1"/>
    </xf>
    <xf numFmtId="0" fontId="5" fillId="0" borderId="5" xfId="53" applyFont="1" applyBorder="1" applyAlignment="1">
      <alignment horizontal="left" vertical="center" wrapText="1"/>
    </xf>
    <xf numFmtId="0" fontId="52" fillId="0" borderId="0" xfId="53" applyFont="1" applyAlignment="1">
      <alignment horizontal="center" vertical="center" wrapText="1"/>
    </xf>
    <xf numFmtId="0" fontId="27" fillId="0" borderId="0" xfId="32" applyFont="1" applyBorder="1">
      <alignment horizontal="center" vertical="center" wrapText="1"/>
    </xf>
    <xf numFmtId="0" fontId="52" fillId="0" borderId="24" xfId="39" applyNumberFormat="1" applyFont="1" applyBorder="1" applyAlignment="1">
      <alignment vertical="center"/>
    </xf>
    <xf numFmtId="0" fontId="5" fillId="0" borderId="5" xfId="47" applyFont="1" applyBorder="1" applyAlignment="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8" borderId="0" xfId="0" applyFont="1" applyFill="1">
      <alignment vertical="top"/>
    </xf>
    <xf numFmtId="0" fontId="47" fillId="0" borderId="0" xfId="50" applyFont="1" applyAlignment="1">
      <alignment vertical="center" wrapText="1"/>
    </xf>
    <xf numFmtId="0" fontId="48" fillId="0" borderId="0" xfId="50" applyFont="1" applyAlignment="1">
      <alignment vertical="center" wrapText="1"/>
    </xf>
    <xf numFmtId="0" fontId="48" fillId="0" borderId="0" xfId="53" applyFont="1" applyAlignment="1">
      <alignment vertical="center" wrapText="1"/>
    </xf>
    <xf numFmtId="0" fontId="58" fillId="0" borderId="0" xfId="53" applyFont="1" applyAlignment="1">
      <alignment vertical="center" wrapText="1"/>
    </xf>
    <xf numFmtId="0" fontId="58" fillId="0" borderId="0" xfId="39" applyNumberFormat="1" applyFont="1" applyAlignment="1">
      <alignment vertical="center"/>
    </xf>
    <xf numFmtId="0" fontId="59" fillId="0" borderId="0" xfId="39" applyNumberFormat="1" applyFont="1" applyAlignment="1">
      <alignment vertical="center"/>
    </xf>
    <xf numFmtId="0" fontId="59" fillId="0" borderId="0" xfId="39" applyNumberFormat="1" applyFont="1" applyBorder="1" applyAlignment="1">
      <alignment vertical="center"/>
    </xf>
    <xf numFmtId="49" fontId="49" fillId="0" borderId="0" xfId="0" applyFont="1" applyBorder="1">
      <alignment vertical="top"/>
    </xf>
    <xf numFmtId="0" fontId="49" fillId="0" borderId="0" xfId="53" applyFont="1" applyAlignment="1">
      <alignment vertical="center" wrapText="1"/>
    </xf>
    <xf numFmtId="0" fontId="48" fillId="0" borderId="0" xfId="47" applyFont="1"/>
    <xf numFmtId="49" fontId="49" fillId="8" borderId="0" xfId="0" applyFont="1" applyFill="1">
      <alignment vertical="top"/>
    </xf>
    <xf numFmtId="49" fontId="49" fillId="0" borderId="0" xfId="0" applyFont="1">
      <alignment vertical="top"/>
    </xf>
    <xf numFmtId="49" fontId="56" fillId="0" borderId="0" xfId="0" applyFont="1">
      <alignment vertical="top"/>
    </xf>
    <xf numFmtId="0" fontId="52" fillId="0" borderId="0" xfId="50" applyFont="1" applyAlignment="1">
      <alignment vertical="center"/>
    </xf>
    <xf numFmtId="49" fontId="7" fillId="0" borderId="0" xfId="0" applyFont="1" applyBorder="1" applyAlignment="1">
      <alignment horizontal="left" vertical="top"/>
    </xf>
    <xf numFmtId="0" fontId="32" fillId="0" borderId="0" xfId="40" applyNumberFormat="1" applyFont="1" applyFill="1" applyBorder="1" applyAlignment="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Border="1" applyAlignment="1">
      <alignment horizontal="center" vertical="center" wrapText="1"/>
    </xf>
    <xf numFmtId="0" fontId="5" fillId="9" borderId="27" xfId="50" applyFill="1" applyBorder="1" applyAlignment="1" applyProtection="1">
      <alignment horizontal="center" vertical="center" wrapText="1"/>
      <protection locked="0"/>
    </xf>
    <xf numFmtId="49" fontId="10" fillId="0" borderId="0" xfId="38" applyFont="1" applyBorder="1">
      <alignment vertical="top"/>
    </xf>
    <xf numFmtId="49" fontId="5" fillId="0" borderId="0" xfId="38" applyBorder="1">
      <alignment vertical="top"/>
    </xf>
    <xf numFmtId="49" fontId="31" fillId="0" borderId="0" xfId="38" applyFont="1" applyBorder="1" applyAlignment="1">
      <alignment horizontal="center" vertical="center"/>
    </xf>
    <xf numFmtId="0" fontId="75" fillId="0" borderId="0" xfId="31" applyFont="1" applyBorder="1" applyAlignment="1">
      <alignment vertical="center" wrapText="1"/>
    </xf>
    <xf numFmtId="49" fontId="52" fillId="0" borderId="0" xfId="39" applyFont="1">
      <alignment vertical="top"/>
    </xf>
    <xf numFmtId="49" fontId="31" fillId="0" borderId="0" xfId="38" applyFont="1" applyAlignment="1">
      <alignment horizontal="center" vertical="center" wrapText="1"/>
    </xf>
    <xf numFmtId="49" fontId="5" fillId="0" borderId="5" xfId="44" applyBorder="1" applyAlignment="1">
      <alignment horizontal="center" vertical="center" wrapText="1"/>
    </xf>
    <xf numFmtId="0" fontId="5" fillId="9" borderId="5" xfId="5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Font="1">
      <alignment vertical="top"/>
    </xf>
    <xf numFmtId="0" fontId="5" fillId="10" borderId="12" xfId="53" applyFont="1" applyFill="1" applyBorder="1" applyAlignment="1">
      <alignment vertical="center" wrapText="1"/>
    </xf>
    <xf numFmtId="49" fontId="39" fillId="10" borderId="13" xfId="38" applyFont="1" applyFill="1" applyBorder="1" applyAlignment="1">
      <alignment horizontal="left" vertical="center"/>
    </xf>
    <xf numFmtId="49" fontId="25" fillId="10" borderId="13" xfId="38" applyFont="1" applyFill="1" applyBorder="1" applyAlignment="1">
      <alignment horizontal="center" vertical="top"/>
    </xf>
    <xf numFmtId="49" fontId="25" fillId="10" borderId="14" xfId="38" applyFont="1" applyFill="1" applyBorder="1" applyAlignment="1">
      <alignment horizontal="center" vertical="top"/>
    </xf>
    <xf numFmtId="49" fontId="5" fillId="0" borderId="5" xfId="38" applyBorder="1">
      <alignment vertical="top"/>
    </xf>
    <xf numFmtId="0" fontId="5" fillId="0" borderId="0" xfId="38" applyNumberFormat="1" applyBorder="1" applyAlignment="1"/>
    <xf numFmtId="0" fontId="76" fillId="0" borderId="0" xfId="38" applyNumberFormat="1" applyFont="1" applyBorder="1" applyAlignment="1">
      <alignment horizontal="center" vertical="center" wrapText="1"/>
    </xf>
    <xf numFmtId="0" fontId="10" fillId="0" borderId="0" xfId="38" applyNumberFormat="1" applyFont="1" applyBorder="1" applyAlignment="1"/>
    <xf numFmtId="49" fontId="5" fillId="0" borderId="22" xfId="0" applyFont="1" applyBorder="1">
      <alignment vertical="top"/>
    </xf>
    <xf numFmtId="49" fontId="5" fillId="0" borderId="22" xfId="0" applyFont="1" applyBorder="1" applyAlignment="1">
      <alignment vertical="top" wrapText="1"/>
    </xf>
    <xf numFmtId="49" fontId="5" fillId="0" borderId="5" xfId="0" applyFont="1" applyBorder="1">
      <alignment vertical="top"/>
    </xf>
    <xf numFmtId="49" fontId="52" fillId="0" borderId="0" xfId="38" applyFont="1">
      <alignment vertical="top"/>
    </xf>
    <xf numFmtId="0" fontId="56" fillId="0" borderId="0" xfId="53" applyFont="1" applyAlignment="1">
      <alignment vertical="center" wrapText="1"/>
    </xf>
    <xf numFmtId="0" fontId="56" fillId="0" borderId="0" xfId="53" applyFont="1" applyAlignment="1">
      <alignment horizontal="center" vertical="center" wrapText="1"/>
    </xf>
    <xf numFmtId="0" fontId="56" fillId="0" borderId="0" xfId="53" applyFont="1" applyAlignment="1">
      <alignment horizontal="left" vertical="center" wrapText="1" indent="1"/>
    </xf>
    <xf numFmtId="0" fontId="56" fillId="0" borderId="0" xfId="53" applyFont="1" applyAlignment="1">
      <alignment horizontal="left" vertical="center" indent="1"/>
    </xf>
    <xf numFmtId="0" fontId="52" fillId="0" borderId="0" xfId="53" applyFont="1" applyAlignment="1">
      <alignment horizontal="left" vertical="center" wrapText="1" indent="1"/>
    </xf>
    <xf numFmtId="0" fontId="57" fillId="0" borderId="0" xfId="53" applyFont="1" applyAlignment="1">
      <alignment horizontal="left" vertical="center" wrapText="1" indent="1"/>
    </xf>
    <xf numFmtId="0" fontId="78" fillId="0" borderId="0" xfId="53" applyFont="1" applyAlignment="1">
      <alignment horizontal="left" vertical="center" indent="1"/>
    </xf>
    <xf numFmtId="0" fontId="57" fillId="0" borderId="0" xfId="53" applyFont="1" applyAlignment="1">
      <alignment vertical="center" wrapText="1"/>
    </xf>
    <xf numFmtId="0" fontId="56" fillId="0" borderId="0" xfId="53" applyFont="1" applyAlignment="1">
      <alignment vertical="center"/>
    </xf>
    <xf numFmtId="0" fontId="79" fillId="0" borderId="0" xfId="53" applyFont="1" applyAlignment="1">
      <alignment vertical="center"/>
    </xf>
    <xf numFmtId="0" fontId="75" fillId="0" borderId="0" xfId="53" applyFont="1" applyAlignment="1">
      <alignment vertical="center" wrapText="1"/>
    </xf>
    <xf numFmtId="0" fontId="72" fillId="0" borderId="0" xfId="53" applyFont="1" applyAlignment="1">
      <alignment vertical="center"/>
    </xf>
    <xf numFmtId="0" fontId="5" fillId="0" borderId="54" xfId="53" applyFont="1" applyBorder="1" applyAlignment="1">
      <alignment vertical="center" wrapText="1"/>
    </xf>
    <xf numFmtId="49" fontId="35" fillId="0" borderId="0" xfId="100">
      <alignment vertical="top"/>
    </xf>
    <xf numFmtId="49" fontId="0" fillId="0" borderId="25" xfId="0" applyBorder="1">
      <alignment vertical="top"/>
    </xf>
    <xf numFmtId="14" fontId="46" fillId="0" borderId="5" xfId="51" applyNumberFormat="1" applyFont="1" applyBorder="1" applyAlignment="1">
      <alignment horizontal="center" vertical="center" wrapText="1"/>
    </xf>
    <xf numFmtId="14" fontId="5" fillId="0" borderId="5" xfId="51" applyNumberFormat="1" applyFont="1" applyBorder="1" applyAlignment="1">
      <alignment horizontal="left" vertical="center" wrapText="1" indent="1"/>
    </xf>
    <xf numFmtId="49" fontId="71" fillId="10" borderId="13" xfId="38" applyFont="1" applyFill="1" applyBorder="1" applyAlignment="1">
      <alignment horizontal="center" vertical="center" wrapText="1"/>
    </xf>
    <xf numFmtId="0" fontId="27" fillId="0" borderId="0" xfId="53" applyFont="1" applyAlignment="1">
      <alignment horizontal="center" vertical="top" wrapText="1"/>
    </xf>
    <xf numFmtId="14" fontId="5" fillId="7" borderId="5" xfId="51" applyNumberFormat="1" applyFont="1" applyFill="1" applyBorder="1" applyAlignment="1">
      <alignment horizontal="left" vertical="center" wrapText="1" indent="1"/>
    </xf>
    <xf numFmtId="0" fontId="5" fillId="0" borderId="5" xfId="53" applyFont="1" applyBorder="1" applyAlignment="1">
      <alignment vertical="center" wrapText="1"/>
    </xf>
    <xf numFmtId="0" fontId="5" fillId="10" borderId="13" xfId="53" applyFont="1" applyFill="1" applyBorder="1" applyAlignment="1">
      <alignment vertical="center" wrapText="1"/>
    </xf>
    <xf numFmtId="0" fontId="5" fillId="0" borderId="12" xfId="32" applyFont="1" applyBorder="1" applyAlignment="1">
      <alignment horizontal="left" vertical="top" wrapText="1"/>
    </xf>
    <xf numFmtId="0" fontId="5" fillId="0" borderId="12" xfId="32" applyFont="1" applyBorder="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lignment horizontal="right" vertical="center" wrapText="1"/>
    </xf>
    <xf numFmtId="0" fontId="52" fillId="10" borderId="14" xfId="53" applyFont="1" applyFill="1" applyBorder="1" applyAlignment="1">
      <alignment vertical="center" wrapText="1"/>
    </xf>
    <xf numFmtId="49" fontId="5" fillId="0" borderId="5" xfId="53" applyNumberFormat="1" applyFont="1" applyBorder="1" applyAlignment="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3" applyFont="1" applyBorder="1" applyAlignment="1">
      <alignment horizontal="center" vertical="center" wrapText="1"/>
    </xf>
    <xf numFmtId="0" fontId="5" fillId="0" borderId="5" xfId="51" applyFont="1" applyBorder="1" applyAlignment="1">
      <alignment horizontal="center" vertical="center" wrapText="1"/>
    </xf>
    <xf numFmtId="0" fontId="80" fillId="0" borderId="0" xfId="43" applyFont="1" applyAlignment="1">
      <alignment horizontal="center" vertical="center" wrapText="1"/>
    </xf>
    <xf numFmtId="0" fontId="80" fillId="0" borderId="0" xfId="51" applyFont="1" applyAlignment="1">
      <alignment horizontal="center" vertical="center" wrapText="1"/>
    </xf>
    <xf numFmtId="0" fontId="80" fillId="0" borderId="0" xfId="0" applyNumberFormat="1" applyFont="1" applyBorder="1" applyAlignment="1">
      <alignment horizontal="center" vertical="center"/>
    </xf>
    <xf numFmtId="0" fontId="5" fillId="0" borderId="5" xfId="43" applyFont="1" applyBorder="1" applyAlignment="1">
      <alignment horizontal="left" vertical="center" wrapText="1" indent="1"/>
    </xf>
    <xf numFmtId="0" fontId="5" fillId="0" borderId="5" xfId="43" applyFont="1" applyBorder="1" applyAlignment="1">
      <alignment horizontal="left" vertical="center" wrapText="1" indent="2"/>
    </xf>
    <xf numFmtId="0" fontId="5" fillId="0" borderId="5" xfId="43" applyFont="1" applyBorder="1" applyAlignment="1">
      <alignment horizontal="left" vertical="center" wrapText="1" indent="3"/>
    </xf>
    <xf numFmtId="0" fontId="5" fillId="0" borderId="5" xfId="43" applyFont="1" applyBorder="1" applyAlignment="1">
      <alignment horizontal="left" vertical="center" wrapText="1" indent="4"/>
    </xf>
    <xf numFmtId="49" fontId="5" fillId="0" borderId="19" xfId="53" applyNumberFormat="1" applyFont="1" applyBorder="1" applyAlignment="1">
      <alignment horizontal="center" vertical="center" wrapText="1"/>
    </xf>
    <xf numFmtId="0" fontId="5" fillId="0" borderId="19" xfId="43" applyFont="1" applyBorder="1" applyAlignment="1">
      <alignment horizontal="left" vertical="center" wrapText="1" indent="2"/>
    </xf>
    <xf numFmtId="0" fontId="5" fillId="0" borderId="19" xfId="51" applyFont="1" applyBorder="1" applyAlignment="1">
      <alignment horizontal="left" vertical="center" wrapText="1"/>
    </xf>
    <xf numFmtId="49" fontId="5" fillId="0" borderId="19" xfId="53" applyNumberFormat="1" applyFont="1" applyBorder="1" applyAlignment="1">
      <alignment vertical="center" wrapText="1"/>
    </xf>
    <xf numFmtId="49" fontId="5" fillId="0" borderId="0" xfId="53" applyNumberFormat="1" applyFont="1" applyAlignment="1">
      <alignment horizontal="center" vertical="center" wrapText="1"/>
    </xf>
    <xf numFmtId="49" fontId="5" fillId="0" borderId="0" xfId="53" applyNumberFormat="1" applyFont="1" applyAlignment="1">
      <alignment vertical="center" wrapText="1"/>
    </xf>
    <xf numFmtId="0" fontId="5" fillId="0" borderId="5" xfId="53" applyFont="1" applyBorder="1" applyAlignment="1">
      <alignment horizontal="left" vertical="top" wrapText="1"/>
    </xf>
    <xf numFmtId="49" fontId="80" fillId="0" borderId="0" xfId="32" applyNumberFormat="1" applyFont="1" applyBorder="1">
      <alignment horizontal="center" vertical="center" wrapText="1"/>
    </xf>
    <xf numFmtId="0" fontId="5" fillId="0" borderId="0" xfId="53" applyFont="1" applyAlignment="1">
      <alignment vertical="center"/>
    </xf>
    <xf numFmtId="0" fontId="5" fillId="0" borderId="24" xfId="53" applyFont="1" applyBorder="1" applyAlignment="1">
      <alignment vertical="center"/>
    </xf>
    <xf numFmtId="49" fontId="0" fillId="0" borderId="25" xfId="0" applyBorder="1" applyAlignment="1">
      <alignment horizontal="left" vertical="center" indent="1"/>
    </xf>
    <xf numFmtId="0" fontId="5" fillId="0" borderId="0" xfId="43" applyFont="1" applyAlignment="1">
      <alignment horizontal="right" vertical="center" wrapText="1"/>
    </xf>
    <xf numFmtId="0" fontId="35" fillId="0" borderId="0" xfId="39" applyNumberFormat="1" applyBorder="1" applyAlignment="1">
      <alignment horizontal="right" vertical="center"/>
    </xf>
    <xf numFmtId="49" fontId="32" fillId="0" borderId="27" xfId="51" applyNumberFormat="1" applyFont="1" applyBorder="1" applyAlignment="1">
      <alignment horizontal="center" vertical="center" wrapText="1"/>
    </xf>
    <xf numFmtId="49" fontId="5" fillId="5" borderId="12" xfId="53"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5" fillId="7" borderId="12" xfId="51" applyFont="1" applyFill="1" applyBorder="1" applyAlignment="1">
      <alignment horizontal="left" vertical="center" wrapText="1"/>
    </xf>
    <xf numFmtId="0" fontId="5" fillId="0" borderId="12" xfId="51" applyFont="1" applyBorder="1" applyAlignment="1">
      <alignment horizontal="center" vertical="center" wrapText="1"/>
    </xf>
    <xf numFmtId="49" fontId="0" fillId="0" borderId="5" xfId="0" applyBorder="1" applyAlignment="1">
      <alignment horizontal="justify" vertical="center" wrapText="1"/>
    </xf>
    <xf numFmtId="0" fontId="5" fillId="0" borderId="53" xfId="0" applyNumberFormat="1" applyFont="1" applyBorder="1" applyAlignment="1">
      <alignment vertical="top" wrapText="1"/>
    </xf>
    <xf numFmtId="49" fontId="0" fillId="0" borderId="5" xfId="0" applyBorder="1" applyAlignment="1">
      <alignment vertical="top" wrapText="1"/>
    </xf>
    <xf numFmtId="49" fontId="5" fillId="0" borderId="0" xfId="99">
      <alignment vertical="top"/>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49" fontId="5" fillId="0" borderId="0" xfId="51" applyNumberFormat="1" applyFont="1" applyAlignment="1">
      <alignment horizontal="center" vertical="center" wrapText="1"/>
    </xf>
    <xf numFmtId="22" fontId="5" fillId="0" borderId="0" xfId="47" applyNumberFormat="1" applyFont="1" applyAlignment="1">
      <alignment horizontal="left" vertical="center" wrapText="1"/>
    </xf>
    <xf numFmtId="49" fontId="5" fillId="7" borderId="5" xfId="51" applyNumberFormat="1" applyFont="1" applyFill="1" applyBorder="1" applyAlignment="1">
      <alignment horizontal="center" vertical="center" wrapText="1"/>
    </xf>
    <xf numFmtId="49" fontId="31" fillId="0" borderId="5" xfId="32" applyNumberFormat="1" applyFont="1" applyBorder="1">
      <alignment horizontal="center" vertical="center" wrapText="1"/>
    </xf>
    <xf numFmtId="49" fontId="14" fillId="0" borderId="0" xfId="40" applyFont="1" applyFill="1" applyBorder="1" applyAlignment="1">
      <alignment horizontal="left" wrapText="1"/>
    </xf>
    <xf numFmtId="0" fontId="18" fillId="0" borderId="0" xfId="19" applyFill="1" applyBorder="1" applyAlignment="1">
      <alignment horizontal="left" vertical="top" wrapText="1"/>
    </xf>
    <xf numFmtId="49" fontId="14" fillId="0" borderId="0" xfId="40" applyFont="1" applyFill="1" applyBorder="1" applyAlignment="1">
      <alignment horizontal="justify" vertical="justify" wrapText="1"/>
    </xf>
    <xf numFmtId="0" fontId="14" fillId="0" borderId="0" xfId="46" applyFont="1" applyAlignment="1">
      <alignment vertical="top" wrapText="1"/>
    </xf>
    <xf numFmtId="49" fontId="0" fillId="0" borderId="0" xfId="0" applyBorder="1">
      <alignment vertical="top"/>
    </xf>
    <xf numFmtId="0" fontId="33" fillId="0" borderId="0" xfId="40" applyNumberFormat="1" applyFont="1" applyFill="1" applyBorder="1" applyAlignment="1">
      <alignment horizontal="left" vertical="center" wrapText="1"/>
    </xf>
    <xf numFmtId="0" fontId="32" fillId="0" borderId="0" xfId="40" applyNumberFormat="1" applyFont="1" applyFill="1" applyBorder="1" applyAlignment="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lignment horizontal="justify" vertical="center" wrapText="1"/>
    </xf>
    <xf numFmtId="0" fontId="14" fillId="0" borderId="0" xfId="40" applyNumberFormat="1" applyFont="1" applyFill="1" applyBorder="1" applyAlignment="1">
      <alignment horizontal="justify" vertical="top" wrapText="1"/>
    </xf>
    <xf numFmtId="0" fontId="18" fillId="0" borderId="0" xfId="19" applyFill="1" applyBorder="1" applyAlignment="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ill="1" applyBorder="1" applyAlignment="1">
      <alignment horizontal="left" vertical="center" wrapText="1"/>
    </xf>
    <xf numFmtId="0" fontId="18" fillId="0" borderId="21" xfId="19" applyFill="1" applyBorder="1" applyAlignment="1">
      <alignment horizontal="left" vertical="center" wrapText="1"/>
    </xf>
    <xf numFmtId="0" fontId="18" fillId="0" borderId="24" xfId="19" applyFill="1" applyBorder="1" applyAlignment="1">
      <alignment horizontal="left" vertical="center" wrapText="1"/>
    </xf>
    <xf numFmtId="49" fontId="14" fillId="0" borderId="0" xfId="40" applyFont="1" applyFill="1" applyBorder="1" applyAlignment="1">
      <alignment horizontal="left" vertical="top" wrapText="1" indent="1"/>
    </xf>
    <xf numFmtId="49" fontId="14" fillId="0" borderId="9" xfId="40" applyFont="1" applyFill="1" applyBorder="1" applyAlignment="1">
      <alignment vertical="center" wrapText="1"/>
    </xf>
    <xf numFmtId="49" fontId="14" fillId="0" borderId="0" xfId="40"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5" applyNumberFormat="1" applyFont="1" applyFill="1" applyBorder="1" applyAlignment="1">
      <alignment horizontal="center" vertical="center" wrapText="1"/>
    </xf>
    <xf numFmtId="0" fontId="18" fillId="13" borderId="31" xfId="25" applyNumberFormat="1" applyFont="1" applyFill="1" applyBorder="1" applyAlignment="1">
      <alignment horizontal="center" vertical="center" wrapText="1"/>
    </xf>
    <xf numFmtId="0" fontId="18" fillId="13" borderId="30" xfId="25" applyNumberFormat="1" applyFont="1" applyFill="1" applyBorder="1" applyAlignment="1">
      <alignment horizontal="center" vertical="center" wrapText="1"/>
    </xf>
    <xf numFmtId="49" fontId="14" fillId="0" borderId="9" xfId="40" applyFont="1" applyFill="1" applyBorder="1" applyAlignment="1">
      <alignment horizontal="left" vertical="center" wrapText="1"/>
    </xf>
    <xf numFmtId="49" fontId="14" fillId="0" borderId="0" xfId="40" applyFont="1" applyFill="1" applyBorder="1" applyAlignment="1">
      <alignment horizontal="left" vertical="center" wrapText="1"/>
    </xf>
    <xf numFmtId="0" fontId="5" fillId="0" borderId="31" xfId="50" applyBorder="1" applyAlignment="1">
      <alignment horizontal="left" vertical="center" wrapText="1" indent="1"/>
    </xf>
    <xf numFmtId="14" fontId="5" fillId="7" borderId="15" xfId="51" applyNumberFormat="1" applyFont="1" applyFill="1" applyBorder="1" applyAlignment="1">
      <alignment horizontal="left" vertical="center" wrapText="1" indent="1"/>
    </xf>
    <xf numFmtId="14" fontId="5" fillId="7" borderId="21" xfId="51" applyNumberFormat="1" applyFont="1" applyFill="1" applyBorder="1" applyAlignment="1">
      <alignment horizontal="left" vertical="center" wrapText="1" indent="1"/>
    </xf>
    <xf numFmtId="14" fontId="5" fillId="7" borderId="22" xfId="51" applyNumberFormat="1" applyFont="1" applyFill="1" applyBorder="1" applyAlignment="1">
      <alignment horizontal="left" vertical="center" wrapText="1" indent="1"/>
    </xf>
    <xf numFmtId="0" fontId="31" fillId="0" borderId="16" xfId="53" applyFont="1" applyBorder="1" applyAlignment="1">
      <alignment horizontal="center" vertical="center" wrapText="1"/>
    </xf>
    <xf numFmtId="0" fontId="27" fillId="0" borderId="16" xfId="53" applyFont="1" applyBorder="1" applyAlignment="1">
      <alignment horizontal="center" vertical="center" wrapText="1"/>
    </xf>
    <xf numFmtId="0" fontId="5" fillId="0" borderId="5" xfId="53" applyFont="1" applyBorder="1" applyAlignment="1">
      <alignment horizontal="center" vertical="center" wrapText="1"/>
    </xf>
    <xf numFmtId="0" fontId="5" fillId="7" borderId="15" xfId="53" applyFont="1" applyFill="1" applyBorder="1" applyAlignment="1">
      <alignment horizontal="left" vertical="center" wrapText="1" indent="1"/>
    </xf>
    <xf numFmtId="0" fontId="5" fillId="9" borderId="21" xfId="53" applyFont="1" applyFill="1" applyBorder="1" applyAlignment="1">
      <alignment horizontal="left" vertical="center" wrapText="1" indent="1"/>
    </xf>
    <xf numFmtId="0" fontId="5" fillId="9" borderId="22" xfId="53" applyFont="1" applyFill="1" applyBorder="1" applyAlignment="1">
      <alignment horizontal="left" vertical="center" wrapText="1" indent="1"/>
    </xf>
    <xf numFmtId="14" fontId="31" fillId="0" borderId="15" xfId="51" applyNumberFormat="1" applyFont="1" applyBorder="1" applyAlignment="1">
      <alignment horizontal="center" vertical="center" wrapText="1"/>
    </xf>
    <xf numFmtId="14" fontId="31" fillId="0" borderId="21" xfId="51" applyNumberFormat="1" applyFont="1" applyBorder="1" applyAlignment="1">
      <alignment horizontal="center" vertical="center" wrapText="1"/>
    </xf>
    <xf numFmtId="14" fontId="46" fillId="0" borderId="22" xfId="51" applyNumberFormat="1" applyFont="1" applyBorder="1" applyAlignment="1">
      <alignment horizontal="center" vertical="center" wrapText="1"/>
    </xf>
    <xf numFmtId="168" fontId="5" fillId="0" borderId="12" xfId="53" applyNumberFormat="1" applyFont="1" applyBorder="1" applyAlignment="1">
      <alignment horizontal="center" vertical="center" wrapText="1"/>
    </xf>
    <xf numFmtId="168" fontId="5" fillId="0" borderId="14" xfId="53" applyNumberFormat="1" applyFont="1" applyBorder="1" applyAlignment="1">
      <alignment horizontal="center" vertical="center" wrapText="1"/>
    </xf>
    <xf numFmtId="168" fontId="5" fillId="0" borderId="5" xfId="53" applyNumberFormat="1" applyFont="1" applyBorder="1" applyAlignment="1">
      <alignment horizontal="center" vertical="center" wrapText="1"/>
    </xf>
    <xf numFmtId="49" fontId="27" fillId="0" borderId="13" xfId="32" applyNumberFormat="1" applyFont="1" applyBorder="1">
      <alignment horizontal="center" vertical="center" wrapText="1"/>
    </xf>
    <xf numFmtId="0" fontId="18" fillId="0" borderId="14" xfId="31" applyFont="1" applyBorder="1" applyAlignment="1">
      <alignment horizontal="left" vertical="center" wrapText="1" indent="1"/>
    </xf>
    <xf numFmtId="0" fontId="18" fillId="0" borderId="5" xfId="31" applyFont="1" applyBorder="1" applyAlignment="1">
      <alignment horizontal="left" vertical="center" wrapText="1" indent="1"/>
    </xf>
    <xf numFmtId="0" fontId="18" fillId="0" borderId="12" xfId="31" applyFont="1" applyBorder="1" applyAlignment="1">
      <alignment horizontal="left" vertical="center" wrapText="1" indent="1"/>
    </xf>
    <xf numFmtId="0" fontId="5" fillId="0" borderId="0" xfId="53" applyFont="1" applyAlignment="1">
      <alignment horizontal="center" vertical="center" wrapText="1"/>
    </xf>
    <xf numFmtId="49" fontId="5" fillId="0" borderId="0" xfId="51" applyNumberFormat="1" applyFont="1" applyAlignment="1">
      <alignment horizontal="center" vertical="center" wrapText="1"/>
    </xf>
    <xf numFmtId="4" fontId="5" fillId="0" borderId="5" xfId="33" applyFill="1" applyBorder="1" applyAlignment="1">
      <alignment horizontal="center" vertical="center" wrapText="1"/>
    </xf>
    <xf numFmtId="0" fontId="5" fillId="15" borderId="0" xfId="43" applyFont="1" applyFill="1" applyAlignment="1">
      <alignment horizontal="center" vertical="center" wrapText="1"/>
    </xf>
    <xf numFmtId="0" fontId="5" fillId="0" borderId="5" xfId="43" applyFont="1" applyBorder="1" applyAlignment="1">
      <alignment horizontal="center" vertical="center" wrapText="1"/>
    </xf>
    <xf numFmtId="0" fontId="5" fillId="0" borderId="20" xfId="39" applyNumberFormat="1" applyFont="1" applyBorder="1" applyAlignment="1">
      <alignment horizontal="left" vertical="center" wrapText="1" indent="1"/>
    </xf>
    <xf numFmtId="0" fontId="5" fillId="0" borderId="15" xfId="39" applyNumberFormat="1" applyFont="1" applyBorder="1" applyAlignment="1">
      <alignment horizontal="left" vertical="center" wrapText="1" indent="1"/>
    </xf>
    <xf numFmtId="0" fontId="5" fillId="0" borderId="18" xfId="39" applyNumberFormat="1" applyFont="1" applyBorder="1" applyAlignment="1">
      <alignment horizontal="left" vertical="center" wrapText="1" indent="1"/>
    </xf>
    <xf numFmtId="0" fontId="5" fillId="0" borderId="26" xfId="39" applyNumberFormat="1" applyFont="1" applyBorder="1" applyAlignment="1">
      <alignment horizontal="left" vertical="center" indent="1"/>
    </xf>
    <xf numFmtId="0" fontId="5" fillId="0" borderId="22" xfId="39" applyNumberFormat="1" applyFont="1" applyBorder="1" applyAlignment="1">
      <alignment horizontal="left" vertical="center" indent="1"/>
    </xf>
    <xf numFmtId="0" fontId="5" fillId="0" borderId="23" xfId="39" applyNumberFormat="1" applyFont="1" applyBorder="1" applyAlignment="1">
      <alignment horizontal="left" vertical="center" indent="1"/>
    </xf>
    <xf numFmtId="0" fontId="35" fillId="0" borderId="0" xfId="39" applyNumberFormat="1" applyBorder="1" applyAlignment="1">
      <alignment horizontal="center" vertical="center"/>
    </xf>
    <xf numFmtId="0" fontId="5" fillId="0" borderId="0" xfId="43" applyFont="1" applyAlignment="1">
      <alignment horizontal="right" vertical="center" wrapText="1"/>
    </xf>
    <xf numFmtId="0" fontId="5" fillId="0" borderId="0" xfId="31" applyFont="1" applyBorder="1">
      <alignment horizontal="center" vertical="center" wrapText="1"/>
    </xf>
    <xf numFmtId="0" fontId="35" fillId="0" borderId="0" xfId="39" applyNumberFormat="1" applyBorder="1" applyAlignment="1">
      <alignment horizontal="right" vertical="center"/>
    </xf>
    <xf numFmtId="49" fontId="5" fillId="7" borderId="15" xfId="51" applyNumberFormat="1" applyFont="1" applyFill="1" applyBorder="1" applyAlignment="1">
      <alignment horizontal="left" vertical="center" wrapText="1" indent="2"/>
    </xf>
    <xf numFmtId="49" fontId="5" fillId="11" borderId="21" xfId="51" applyNumberFormat="1" applyFont="1" applyFill="1" applyBorder="1" applyAlignment="1">
      <alignment horizontal="left" vertical="center" wrapText="1" indent="2"/>
    </xf>
    <xf numFmtId="49" fontId="5" fillId="11" borderId="22" xfId="51" applyNumberFormat="1" applyFont="1" applyFill="1" applyBorder="1" applyAlignment="1">
      <alignment horizontal="left" vertical="center" wrapText="1" indent="2"/>
    </xf>
    <xf numFmtId="49" fontId="5" fillId="7" borderId="5" xfId="51" applyNumberFormat="1" applyFont="1" applyFill="1" applyBorder="1" applyAlignment="1">
      <alignment horizontal="center" vertical="center" wrapText="1"/>
    </xf>
    <xf numFmtId="49" fontId="5" fillId="11" borderId="5" xfId="51" applyNumberFormat="1" applyFont="1" applyFill="1" applyBorder="1" applyAlignment="1">
      <alignment horizontal="center" vertical="center" wrapText="1"/>
    </xf>
    <xf numFmtId="49" fontId="5" fillId="0" borderId="5" xfId="32" applyNumberFormat="1" applyFont="1" applyBorder="1">
      <alignment horizontal="center" vertical="center" wrapText="1"/>
    </xf>
    <xf numFmtId="0" fontId="54" fillId="0" borderId="5" xfId="38" applyNumberFormat="1" applyFont="1" applyBorder="1" applyAlignment="1">
      <alignment horizontal="center" vertical="center" wrapText="1"/>
    </xf>
    <xf numFmtId="14" fontId="46" fillId="0" borderId="15" xfId="51" applyNumberFormat="1" applyFont="1" applyBorder="1" applyAlignment="1">
      <alignment horizontal="center" vertical="center" wrapText="1"/>
    </xf>
    <xf numFmtId="14" fontId="46" fillId="0" borderId="21" xfId="51" applyNumberFormat="1" applyFont="1" applyBorder="1" applyAlignment="1">
      <alignment horizontal="center" vertical="center" wrapText="1"/>
    </xf>
    <xf numFmtId="0" fontId="54" fillId="0" borderId="15" xfId="35" applyFont="1" applyBorder="1" applyAlignment="1">
      <alignment horizontal="left" vertical="center" wrapText="1" indent="1"/>
    </xf>
    <xf numFmtId="0" fontId="54" fillId="0" borderId="22" xfId="35" applyFont="1" applyBorder="1" applyAlignment="1">
      <alignment horizontal="left" vertical="center" wrapText="1" indent="1"/>
    </xf>
    <xf numFmtId="49" fontId="27" fillId="0" borderId="12" xfId="32" applyNumberFormat="1" applyFont="1" applyBorder="1">
      <alignment horizontal="center" vertical="center" wrapText="1"/>
    </xf>
    <xf numFmtId="49" fontId="27" fillId="0" borderId="14" xfId="32" applyNumberFormat="1" applyFont="1" applyBorder="1">
      <alignment horizontal="center" vertical="center" wrapText="1"/>
    </xf>
    <xf numFmtId="0" fontId="5" fillId="0" borderId="29" xfId="53" applyFont="1" applyBorder="1" applyAlignment="1">
      <alignment horizontal="center" vertical="center" wrapText="1"/>
    </xf>
    <xf numFmtId="0" fontId="5" fillId="0" borderId="30" xfId="53" applyFont="1" applyBorder="1" applyAlignment="1">
      <alignment horizontal="center" vertical="center" wrapText="1"/>
    </xf>
    <xf numFmtId="0" fontId="5" fillId="0" borderId="0" xfId="53" applyFont="1" applyAlignment="1">
      <alignment horizontal="left" vertical="top" wrapText="1"/>
    </xf>
    <xf numFmtId="0" fontId="5" fillId="0" borderId="19" xfId="31" applyFont="1" applyBorder="1" applyAlignment="1">
      <alignment horizontal="left" vertical="center" wrapText="1"/>
    </xf>
    <xf numFmtId="0" fontId="5" fillId="0" borderId="25" xfId="31" applyFont="1" applyBorder="1" applyAlignment="1">
      <alignment horizontal="left" vertical="center" wrapTex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49" fontId="0" fillId="13" borderId="14" xfId="0" applyFill="1" applyBorder="1" applyAlignment="1">
      <alignment horizontal="left" vertical="center" indent="1"/>
    </xf>
    <xf numFmtId="0" fontId="5" fillId="0" borderId="22" xfId="53" applyFont="1" applyBorder="1" applyAlignment="1">
      <alignment horizontal="center" vertical="center" wrapText="1"/>
    </xf>
    <xf numFmtId="0" fontId="0" fillId="0" borderId="22"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3" applyFont="1" applyBorder="1" applyAlignment="1">
      <alignment horizontal="center" vertical="center" wrapText="1"/>
    </xf>
    <xf numFmtId="0" fontId="5" fillId="0" borderId="5" xfId="32" applyFont="1" applyBorder="1">
      <alignment horizontal="center" vertical="center" wrapText="1"/>
    </xf>
    <xf numFmtId="0" fontId="18" fillId="0" borderId="37" xfId="31" applyFont="1" applyBorder="1" applyAlignment="1">
      <alignment horizontal="left" vertical="center" wrapText="1" indent="1"/>
    </xf>
    <xf numFmtId="0" fontId="5" fillId="0" borderId="42" xfId="31" applyFont="1" applyBorder="1" applyAlignment="1">
      <alignment horizontal="left" vertical="center" wrapText="1" indent="1"/>
    </xf>
    <xf numFmtId="0" fontId="5" fillId="0" borderId="15" xfId="53" applyFont="1" applyBorder="1" applyAlignment="1">
      <alignment horizontal="left" vertical="top" wrapText="1"/>
    </xf>
    <xf numFmtId="0" fontId="5" fillId="0" borderId="22" xfId="53" applyFont="1" applyBorder="1" applyAlignment="1">
      <alignment horizontal="left" vertical="top" wrapText="1"/>
    </xf>
    <xf numFmtId="49" fontId="5" fillId="0" borderId="0" xfId="38" applyBorder="1" applyAlignment="1">
      <alignment horizontal="left" vertical="top" wrapText="1"/>
    </xf>
    <xf numFmtId="0" fontId="18" fillId="0" borderId="13" xfId="31" applyFont="1" applyBorder="1" applyAlignment="1">
      <alignment horizontal="left" vertical="center" wrapText="1" indent="1"/>
    </xf>
    <xf numFmtId="0" fontId="5" fillId="0" borderId="5" xfId="44" applyNumberFormat="1" applyBorder="1" applyAlignment="1">
      <alignment horizontal="center" vertical="center" wrapText="1"/>
    </xf>
    <xf numFmtId="0" fontId="5" fillId="0" borderId="37" xfId="31" applyFont="1" applyBorder="1" applyAlignment="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lignment horizontal="center" vertical="center" wrapText="1"/>
    </xf>
    <xf numFmtId="0" fontId="8" fillId="0" borderId="0" xfId="50" applyFont="1" applyAlignment="1">
      <alignment horizontal="left" vertical="center" wrapText="1"/>
    </xf>
    <xf numFmtId="0" fontId="40" fillId="0" borderId="0" xfId="50" applyFont="1" applyAlignment="1">
      <alignment horizontal="left" vertical="top" wrapText="1"/>
    </xf>
    <xf numFmtId="0" fontId="8" fillId="0" borderId="0" xfId="50" applyFont="1" applyAlignment="1">
      <alignment horizontal="justify" vertical="top" wrapText="1"/>
    </xf>
    <xf numFmtId="0" fontId="40" fillId="0" borderId="0" xfId="50" applyFont="1" applyAlignment="1">
      <alignment horizontal="justify" vertical="top" wrapText="1"/>
    </xf>
    <xf numFmtId="14" fontId="5" fillId="7" borderId="5" xfId="51" applyNumberFormat="1" applyFont="1" applyFill="1" applyBorder="1" applyAlignment="1">
      <alignment horizontal="left" vertical="center" wrapText="1" indent="1"/>
    </xf>
    <xf numFmtId="0" fontId="54" fillId="9" borderId="5" xfId="35" applyFont="1" applyFill="1" applyBorder="1" applyAlignment="1" applyProtection="1">
      <alignment horizontal="left" vertical="center" wrapText="1" indent="1"/>
      <protection locked="0"/>
    </xf>
    <xf numFmtId="0" fontId="54" fillId="9" borderId="5" xfId="35" applyFont="1" applyFill="1" applyBorder="1" applyAlignment="1" applyProtection="1">
      <alignment horizontal="left" vertical="top" indent="1"/>
      <protection locked="0"/>
    </xf>
    <xf numFmtId="0" fontId="54" fillId="0" borderId="5" xfId="35" applyFont="1" applyBorder="1" applyAlignment="1">
      <alignment horizontal="left" vertical="center" wrapText="1" indent="1"/>
    </xf>
    <xf numFmtId="0" fontId="54" fillId="0" borderId="5" xfId="35" applyFont="1" applyBorder="1" applyAlignment="1">
      <alignment horizontal="left" vertical="top" indent="1"/>
    </xf>
    <xf numFmtId="0" fontId="27" fillId="0" borderId="16" xfId="53" applyFont="1" applyBorder="1" applyAlignment="1">
      <alignment horizontal="center" vertical="top" wrapText="1"/>
    </xf>
    <xf numFmtId="0" fontId="5" fillId="9" borderId="5" xfId="53" applyFont="1" applyFill="1" applyBorder="1" applyAlignment="1" applyProtection="1">
      <alignment horizontal="left" vertical="center" wrapText="1"/>
      <protection locked="0"/>
    </xf>
    <xf numFmtId="0" fontId="27" fillId="0" borderId="0" xfId="53" applyFont="1" applyAlignment="1">
      <alignment horizontal="center" vertical="top" wrapText="1"/>
    </xf>
    <xf numFmtId="14" fontId="46" fillId="0" borderId="5" xfId="51" applyNumberFormat="1" applyFont="1" applyBorder="1" applyAlignment="1">
      <alignment horizontal="center" vertical="center" wrapText="1"/>
    </xf>
    <xf numFmtId="14" fontId="46" fillId="0" borderId="25" xfId="51" applyNumberFormat="1" applyFont="1" applyBorder="1" applyAlignment="1">
      <alignment horizontal="center" vertical="center" wrapText="1"/>
    </xf>
    <xf numFmtId="14" fontId="46" fillId="0" borderId="19" xfId="51" applyNumberFormat="1" applyFont="1" applyBorder="1" applyAlignment="1">
      <alignment horizontal="center" vertical="center" wrapText="1"/>
    </xf>
  </cellXfs>
  <cellStyles count="184">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107" xr:uid="{00000000-0005-0000-0000-000010000000}"/>
    <cellStyle name="20% — акцент1" xfId="73" builtinId="30" hidden="1"/>
    <cellStyle name="20% - Акцент2" xfId="108" xr:uid="{00000000-0005-0000-0000-000012000000}"/>
    <cellStyle name="20% — акцент2" xfId="77" builtinId="34" hidden="1"/>
    <cellStyle name="20% - Акцент3" xfId="109" xr:uid="{00000000-0005-0000-0000-000014000000}"/>
    <cellStyle name="20% — акцент3" xfId="81" builtinId="38" hidden="1"/>
    <cellStyle name="20% - Акцент4" xfId="110" xr:uid="{00000000-0005-0000-0000-000016000000}"/>
    <cellStyle name="20% — акцент4" xfId="85" builtinId="42" hidden="1"/>
    <cellStyle name="20% - Акцент5" xfId="111" xr:uid="{00000000-0005-0000-0000-000018000000}"/>
    <cellStyle name="20% — акцент5" xfId="89" builtinId="46" hidden="1"/>
    <cellStyle name="20% - Акцент6" xfId="112" xr:uid="{00000000-0005-0000-0000-00001A000000}"/>
    <cellStyle name="20% — акцент6" xfId="93" builtinId="50" hidden="1"/>
    <cellStyle name="40% - Акцент1" xfId="113" xr:uid="{00000000-0005-0000-0000-00001C000000}"/>
    <cellStyle name="40% — акцент1" xfId="74" builtinId="31" hidden="1"/>
    <cellStyle name="40% - Акцент2" xfId="114" xr:uid="{00000000-0005-0000-0000-00001E000000}"/>
    <cellStyle name="40% — акцент2" xfId="78" builtinId="35" hidden="1"/>
    <cellStyle name="40% - Акцент3" xfId="115" xr:uid="{00000000-0005-0000-0000-000020000000}"/>
    <cellStyle name="40% — акцент3" xfId="82" builtinId="39" hidden="1"/>
    <cellStyle name="40% - Акцент4" xfId="116" xr:uid="{00000000-0005-0000-0000-000022000000}"/>
    <cellStyle name="40% — акцент4" xfId="86" builtinId="43" hidden="1"/>
    <cellStyle name="40% - Акцент5" xfId="117" xr:uid="{00000000-0005-0000-0000-000024000000}"/>
    <cellStyle name="40% — акцент5" xfId="90" builtinId="47" hidden="1"/>
    <cellStyle name="40% - Акцент6" xfId="118" xr:uid="{00000000-0005-0000-0000-000026000000}"/>
    <cellStyle name="40% — акцент6" xfId="94" builtinId="51" hidden="1"/>
    <cellStyle name="60% - Акцент1" xfId="119" xr:uid="{00000000-0005-0000-0000-000028000000}"/>
    <cellStyle name="60% — акцент1" xfId="75" builtinId="32" hidden="1"/>
    <cellStyle name="60% - Акцент2" xfId="120" xr:uid="{00000000-0005-0000-0000-00002A000000}"/>
    <cellStyle name="60% — акцент2" xfId="79" builtinId="36" hidden="1"/>
    <cellStyle name="60% - Акцент3" xfId="121" xr:uid="{00000000-0005-0000-0000-00002C000000}"/>
    <cellStyle name="60% — акцент3" xfId="83" builtinId="40" hidden="1"/>
    <cellStyle name="60% - Акцент4" xfId="122" xr:uid="{00000000-0005-0000-0000-00002E000000}"/>
    <cellStyle name="60% — акцент4" xfId="87" builtinId="44" hidden="1"/>
    <cellStyle name="60% - Акцент5" xfId="123" xr:uid="{00000000-0005-0000-0000-000030000000}"/>
    <cellStyle name="60% — акцент5" xfId="91" builtinId="48" hidden="1"/>
    <cellStyle name="60% - Акцент6" xfId="124" xr:uid="{00000000-0005-0000-0000-000032000000}"/>
    <cellStyle name="60% — акцент6" xfId="95" builtinId="52" hidden="1"/>
    <cellStyle name="Action" xfId="125" xr:uid="{00000000-0005-0000-0000-000033000000}"/>
    <cellStyle name="Cells" xfId="126" xr:uid="{00000000-0005-0000-0000-000034000000}"/>
    <cellStyle name="Cells 2" xfId="127" xr:uid="{00000000-0005-0000-0000-000035000000}"/>
    <cellStyle name="Currency [0]" xfId="16" xr:uid="{00000000-0005-0000-0000-000036000000}"/>
    <cellStyle name="currency1" xfId="96" xr:uid="{00000000-0005-0000-0000-000037000000}"/>
    <cellStyle name="Currency2" xfId="17" xr:uid="{00000000-0005-0000-0000-000038000000}"/>
    <cellStyle name="currency3" xfId="97" xr:uid="{00000000-0005-0000-0000-000039000000}"/>
    <cellStyle name="currency4" xfId="98" xr:uid="{00000000-0005-0000-0000-00003A000000}"/>
    <cellStyle name="DblClick" xfId="128" xr:uid="{00000000-0005-0000-0000-00003B000000}"/>
    <cellStyle name="Followed Hyperlink" xfId="18" xr:uid="{00000000-0005-0000-0000-00003C000000}"/>
    <cellStyle name="Formuls" xfId="129" xr:uid="{00000000-0005-0000-0000-00003D000000}"/>
    <cellStyle name="Header" xfId="130" xr:uid="{00000000-0005-0000-0000-00003E000000}"/>
    <cellStyle name="Header 3" xfId="19" xr:uid="{00000000-0005-0000-0000-00003F000000}"/>
    <cellStyle name="Hyperlink" xfId="20" xr:uid="{00000000-0005-0000-0000-000040000000}"/>
    <cellStyle name="normal" xfId="21" xr:uid="{00000000-0005-0000-0000-000041000000}"/>
    <cellStyle name="Normal1" xfId="22" xr:uid="{00000000-0005-0000-0000-000042000000}"/>
    <cellStyle name="Normal2" xfId="23" xr:uid="{00000000-0005-0000-0000-000043000000}"/>
    <cellStyle name="Percent1" xfId="24" xr:uid="{00000000-0005-0000-0000-000044000000}"/>
    <cellStyle name="Title" xfId="131" xr:uid="{00000000-0005-0000-0000-000045000000}"/>
    <cellStyle name="Title 2" xfId="132" xr:uid="{00000000-0005-0000-0000-000046000000}"/>
    <cellStyle name="Title 4" xfId="25" xr:uid="{00000000-0005-0000-0000-000047000000}"/>
    <cellStyle name="Акцент1" xfId="72" builtinId="29" hidden="1"/>
    <cellStyle name="Акцент1" xfId="133" xr:uid="{00000000-0005-0000-0000-000049000000}"/>
    <cellStyle name="Акцент2" xfId="76" builtinId="33" hidden="1"/>
    <cellStyle name="Акцент2" xfId="134" xr:uid="{00000000-0005-0000-0000-00004B000000}"/>
    <cellStyle name="Акцент3" xfId="80" builtinId="37" hidden="1"/>
    <cellStyle name="Акцент3" xfId="135" xr:uid="{00000000-0005-0000-0000-00004D000000}"/>
    <cellStyle name="Акцент4" xfId="84" builtinId="41" hidden="1"/>
    <cellStyle name="Акцент4" xfId="136" xr:uid="{00000000-0005-0000-0000-00004F000000}"/>
    <cellStyle name="Акцент5" xfId="88" builtinId="45" hidden="1"/>
    <cellStyle name="Акцент5" xfId="137" xr:uid="{00000000-0005-0000-0000-000051000000}"/>
    <cellStyle name="Акцент6" xfId="92" builtinId="49" hidden="1"/>
    <cellStyle name="Акцент6" xfId="138" xr:uid="{00000000-0005-0000-0000-000053000000}"/>
    <cellStyle name="Ввод " xfId="26" builtinId="20" customBuiltin="1"/>
    <cellStyle name="Вывод" xfId="64" builtinId="21" hidden="1"/>
    <cellStyle name="Вывод" xfId="139" xr:uid="{00000000-0005-0000-0000-000056000000}"/>
    <cellStyle name="Вычисление" xfId="65" builtinId="22" hidden="1"/>
    <cellStyle name="Вычисление" xfId="140" xr:uid="{00000000-0005-0000-0000-000058000000}"/>
    <cellStyle name="Гиперссылка" xfId="27" builtinId="8" customBuiltin="1"/>
    <cellStyle name="Гиперссылка 2" xfId="28" xr:uid="{00000000-0005-0000-0000-00005A000000}"/>
    <cellStyle name="Гиперссылка 2 2" xfId="29" xr:uid="{00000000-0005-0000-0000-00005B000000}"/>
    <cellStyle name="Гиперссылка 3" xfId="141" xr:uid="{00000000-0005-0000-0000-00005C000000}"/>
    <cellStyle name="Гиперссылка 4" xfId="30" xr:uid="{00000000-0005-0000-0000-00005D000000}"/>
    <cellStyle name="Гиперссылка 4 2" xfId="142" xr:uid="{00000000-0005-0000-0000-00005E000000}"/>
    <cellStyle name="Гиперссылка 4_PASSPORT.TEPLO.PROIZV(v6.0.1)" xfId="143" xr:uid="{00000000-0005-0000-0000-00005F000000}"/>
    <cellStyle name="Гиперссылка 5" xfId="144" xr:uid="{00000000-0005-0000-0000-000060000000}"/>
    <cellStyle name="Денежный" xfId="104" builtinId="4" hidden="1"/>
    <cellStyle name="Денежный [0]" xfId="105" builtinId="7" hidden="1"/>
    <cellStyle name="Заголовок" xfId="31" xr:uid="{00000000-0005-0000-0000-000063000000}"/>
    <cellStyle name="Заголовок 1" xfId="57" builtinId="16" hidden="1"/>
    <cellStyle name="Заголовок 1" xfId="145" xr:uid="{00000000-0005-0000-0000-000065000000}"/>
    <cellStyle name="Заголовок 2" xfId="58" builtinId="17" hidden="1"/>
    <cellStyle name="Заголовок 2" xfId="146" xr:uid="{00000000-0005-0000-0000-000067000000}"/>
    <cellStyle name="Заголовок 3" xfId="59" builtinId="18" hidden="1"/>
    <cellStyle name="Заголовок 3" xfId="147" xr:uid="{00000000-0005-0000-0000-000069000000}"/>
    <cellStyle name="Заголовок 4" xfId="60" builtinId="19" hidden="1"/>
    <cellStyle name="Заголовок 4" xfId="148" xr:uid="{00000000-0005-0000-0000-00006B000000}"/>
    <cellStyle name="ЗаголовокСтолбца" xfId="32" xr:uid="{00000000-0005-0000-0000-00006C000000}"/>
    <cellStyle name="Значение" xfId="33" xr:uid="{00000000-0005-0000-0000-00006D000000}"/>
    <cellStyle name="Итог" xfId="71" builtinId="25" hidden="1"/>
    <cellStyle name="Итог" xfId="149" xr:uid="{00000000-0005-0000-0000-00006F000000}"/>
    <cellStyle name="Контрольная ячейка" xfId="67" builtinId="23" hidden="1"/>
    <cellStyle name="Контрольная ячейка" xfId="150" xr:uid="{00000000-0005-0000-0000-000071000000}"/>
    <cellStyle name="Название" xfId="56" builtinId="15" hidden="1"/>
    <cellStyle name="Название" xfId="151" xr:uid="{00000000-0005-0000-0000-000073000000}"/>
    <cellStyle name="Нейтральный" xfId="63" builtinId="28" hidden="1"/>
    <cellStyle name="Нейтральный" xfId="152" xr:uid="{00000000-0005-0000-0000-000075000000}"/>
    <cellStyle name="Обычный" xfId="0" builtinId="0" customBuiltin="1"/>
    <cellStyle name="Обычный 10" xfId="99" xr:uid="{00000000-0005-0000-0000-000077000000}"/>
    <cellStyle name="Обычный 12" xfId="153" xr:uid="{00000000-0005-0000-0000-000078000000}"/>
    <cellStyle name="Обычный 12 2" xfId="34" xr:uid="{00000000-0005-0000-0000-000079000000}"/>
    <cellStyle name="Обычный 12 3 2" xfId="154" xr:uid="{00000000-0005-0000-0000-00007A000000}"/>
    <cellStyle name="Обычный 14" xfId="155" xr:uid="{00000000-0005-0000-0000-00007B000000}"/>
    <cellStyle name="Обычный 14 2" xfId="156" xr:uid="{00000000-0005-0000-0000-00007C000000}"/>
    <cellStyle name="Обычный 14_UPDATE.WARM.CALC.INDEX.2015.TO.1.2.3" xfId="157" xr:uid="{00000000-0005-0000-0000-00007D000000}"/>
    <cellStyle name="Обычный 15" xfId="35" xr:uid="{00000000-0005-0000-0000-00007E000000}"/>
    <cellStyle name="Обычный 2" xfId="36" xr:uid="{00000000-0005-0000-0000-00007F000000}"/>
    <cellStyle name="Обычный 2 10 2" xfId="158" xr:uid="{00000000-0005-0000-0000-000080000000}"/>
    <cellStyle name="Обычный 2 2" xfId="37" xr:uid="{00000000-0005-0000-0000-000081000000}"/>
    <cellStyle name="Обычный 2 2 2" xfId="159" xr:uid="{00000000-0005-0000-0000-000082000000}"/>
    <cellStyle name="Обычный 2 3" xfId="160" xr:uid="{00000000-0005-0000-0000-000083000000}"/>
    <cellStyle name="Обычный 2 4" xfId="100" xr:uid="{00000000-0005-0000-0000-000084000000}"/>
    <cellStyle name="Обычный 2 7" xfId="161" xr:uid="{00000000-0005-0000-0000-000085000000}"/>
    <cellStyle name="Обычный 2 8" xfId="162" xr:uid="{00000000-0005-0000-0000-000086000000}"/>
    <cellStyle name="Обычный 2_13 09 24 Баланс (3)" xfId="163" xr:uid="{00000000-0005-0000-0000-000087000000}"/>
    <cellStyle name="Обычный 20" xfId="164" xr:uid="{00000000-0005-0000-0000-000088000000}"/>
    <cellStyle name="Обычный 21" xfId="165" xr:uid="{00000000-0005-0000-0000-000089000000}"/>
    <cellStyle name="Обычный 22" xfId="166" xr:uid="{00000000-0005-0000-0000-00008A000000}"/>
    <cellStyle name="Обычный 23" xfId="167" xr:uid="{00000000-0005-0000-0000-00008B000000}"/>
    <cellStyle name="Обычный 3" xfId="38" xr:uid="{00000000-0005-0000-0000-00008C000000}"/>
    <cellStyle name="Обычный 3 2" xfId="39" xr:uid="{00000000-0005-0000-0000-00008D000000}"/>
    <cellStyle name="Обычный 3 3" xfId="40" xr:uid="{00000000-0005-0000-0000-00008E000000}"/>
    <cellStyle name="Обычный 3 3 2" xfId="168" xr:uid="{00000000-0005-0000-0000-00008F000000}"/>
    <cellStyle name="Обычный 3 3_PASSPORT.TEPLO.PROIZV(v6.0.1)" xfId="169" xr:uid="{00000000-0005-0000-0000-000090000000}"/>
    <cellStyle name="Обычный 4" xfId="170" xr:uid="{00000000-0005-0000-0000-000091000000}"/>
    <cellStyle name="Обычный 4 2" xfId="171" xr:uid="{00000000-0005-0000-0000-000092000000}"/>
    <cellStyle name="Обычный 4_PASSPORT.TEPLO.PROIZV(v6.0.1)" xfId="172" xr:uid="{00000000-0005-0000-0000-000093000000}"/>
    <cellStyle name="Обычный 5" xfId="41" xr:uid="{00000000-0005-0000-0000-000094000000}"/>
    <cellStyle name="Обычный_INVEST.WARM.PLAN.4.78(v0.1)" xfId="42" xr:uid="{00000000-0005-0000-0000-000095000000}"/>
    <cellStyle name="Обычный_JKH.OPEN.INFO.HVS(v3.5)_цены161210" xfId="43" xr:uid="{00000000-0005-0000-0000-000096000000}"/>
    <cellStyle name="Обычный_JKH.OPEN.INFO.PRICE.VO_v4.0(10.02.11)" xfId="44" xr:uid="{00000000-0005-0000-0000-000097000000}"/>
    <cellStyle name="Обычный_KRU.TARIFF.FACT-0.3" xfId="45" xr:uid="{00000000-0005-0000-0000-000098000000}"/>
    <cellStyle name="Обычный_KRU.TARIFF.TE.FACT(v0.5)_import_02.02 2" xfId="46" xr:uid="{00000000-0005-0000-0000-000099000000}"/>
    <cellStyle name="Обычный_MINENERGO.340.PRIL79(v0.1)" xfId="47" xr:uid="{00000000-0005-0000-0000-00009A000000}"/>
    <cellStyle name="Обычный_PREDEL.JKH.2010(v1.3)" xfId="48" xr:uid="{00000000-0005-0000-0000-00009B000000}"/>
    <cellStyle name="Обычный_razrabotka_sablonov_po_WKU" xfId="49" xr:uid="{00000000-0005-0000-0000-00009C000000}"/>
    <cellStyle name="Обычный_SIMPLE_1_massive2" xfId="50" xr:uid="{00000000-0005-0000-0000-00009D000000}"/>
    <cellStyle name="Обычный_ЖКУ_проект3" xfId="51" xr:uid="{00000000-0005-0000-0000-00009E000000}"/>
    <cellStyle name="Обычный_Макет_налог на прибыль v 0.6" xfId="52" xr:uid="{00000000-0005-0000-0000-00009F000000}"/>
    <cellStyle name="Обычный_Мониторинг инвестиций" xfId="53" xr:uid="{00000000-0005-0000-0000-0000A0000000}"/>
    <cellStyle name="Обычный_Новая проверка голубых" xfId="54" xr:uid="{00000000-0005-0000-0000-0000A1000000}"/>
    <cellStyle name="Обычный_Шаблон по источникам для Модуля Реестр (2)" xfId="55" xr:uid="{00000000-0005-0000-0000-0000A2000000}"/>
    <cellStyle name="Открывавшаяся гиперссылка" xfId="101" builtinId="9" hidden="1"/>
    <cellStyle name="Плохой" xfId="62" builtinId="27" hidden="1"/>
    <cellStyle name="Плохой" xfId="173" xr:uid="{00000000-0005-0000-0000-0000A5000000}"/>
    <cellStyle name="Пояснение" xfId="70" builtinId="53" hidden="1"/>
    <cellStyle name="Пояснение" xfId="174" xr:uid="{00000000-0005-0000-0000-0000A7000000}"/>
    <cellStyle name="Примечание" xfId="69" builtinId="10" hidden="1"/>
    <cellStyle name="Примечание" xfId="175" xr:uid="{00000000-0005-0000-0000-0000A9000000}"/>
    <cellStyle name="Процентный" xfId="106" builtinId="5" hidden="1"/>
    <cellStyle name="Связанная ячейка" xfId="66" builtinId="24" hidden="1"/>
    <cellStyle name="Связанная ячейка" xfId="176" xr:uid="{00000000-0005-0000-0000-0000AC000000}"/>
    <cellStyle name="Стиль 1" xfId="177" xr:uid="{00000000-0005-0000-0000-0000AD000000}"/>
    <cellStyle name="Текст предупреждения" xfId="68" builtinId="11" hidden="1"/>
    <cellStyle name="Текст предупреждения" xfId="178" xr:uid="{00000000-0005-0000-0000-0000AF000000}"/>
    <cellStyle name="Финансовый" xfId="102" builtinId="3" hidden="1"/>
    <cellStyle name="Финансовый [0]" xfId="103" builtinId="6" hidden="1"/>
    <cellStyle name="Формула" xfId="179" xr:uid="{00000000-0005-0000-0000-0000B2000000}"/>
    <cellStyle name="ФормулаВБ_Мониторинг инвестиций" xfId="180" xr:uid="{00000000-0005-0000-0000-0000B3000000}"/>
    <cellStyle name="ФормулаНаКонтроль" xfId="181" xr:uid="{00000000-0005-0000-0000-0000B4000000}"/>
    <cellStyle name="Хороший" xfId="61" builtinId="26" hidden="1"/>
    <cellStyle name="Хороший" xfId="182" xr:uid="{00000000-0005-0000-0000-0000B6000000}"/>
    <cellStyle name="Шапка" xfId="183" xr:uid="{00000000-0005-0000-0000-0000B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id="{00000000-0008-0000-0100-0000AE0F07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id="{00000000-0008-0000-0100-0000B60F07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005010A3-51B6-27C9-689E-083CA130C8A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31" t="e">
        <f ca="1">"Код отчёта: " &amp; GetCode()</f>
        <v>#NAME?</v>
      </c>
      <c r="C2" s="331"/>
      <c r="D2" s="331"/>
      <c r="E2" s="331"/>
      <c r="F2" s="331"/>
      <c r="G2" s="331"/>
      <c r="V2" s="68"/>
    </row>
    <row r="3" spans="1:27" ht="18" customHeight="1" x14ac:dyDescent="0.15">
      <c r="B3" s="332" t="e">
        <f ca="1">"Версия " &amp; Getversion()</f>
        <v>#NAME?</v>
      </c>
      <c r="C3" s="332"/>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3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34"/>
      <c r="D5" s="334"/>
      <c r="E5" s="334"/>
      <c r="F5" s="334"/>
      <c r="G5" s="334"/>
      <c r="H5" s="334"/>
      <c r="I5" s="334"/>
      <c r="J5" s="334"/>
      <c r="K5" s="334"/>
      <c r="L5" s="334"/>
      <c r="M5" s="334"/>
      <c r="N5" s="334"/>
      <c r="O5" s="334"/>
      <c r="P5" s="334"/>
      <c r="Q5" s="334"/>
      <c r="R5" s="334"/>
      <c r="S5" s="334"/>
      <c r="T5" s="334"/>
      <c r="U5" s="334"/>
      <c r="V5" s="334"/>
      <c r="W5" s="334"/>
      <c r="X5" s="334"/>
      <c r="Y5" s="335"/>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22" t="s">
        <v>224</v>
      </c>
      <c r="F7" s="322"/>
      <c r="G7" s="322"/>
      <c r="H7" s="322"/>
      <c r="I7" s="322"/>
      <c r="J7" s="322"/>
      <c r="K7" s="322"/>
      <c r="L7" s="322"/>
      <c r="M7" s="322"/>
      <c r="N7" s="322"/>
      <c r="O7" s="322"/>
      <c r="P7" s="322"/>
      <c r="Q7" s="322"/>
      <c r="R7" s="322"/>
      <c r="S7" s="322"/>
      <c r="T7" s="322"/>
      <c r="U7" s="322"/>
      <c r="V7" s="322"/>
      <c r="W7" s="322"/>
      <c r="X7" s="322"/>
      <c r="Y7" s="90"/>
    </row>
    <row r="8" spans="1:27" ht="15" customHeight="1" x14ac:dyDescent="0.2">
      <c r="A8" s="68"/>
      <c r="B8" s="99"/>
      <c r="C8" s="100"/>
      <c r="D8" s="101"/>
      <c r="E8" s="322"/>
      <c r="F8" s="322"/>
      <c r="G8" s="322"/>
      <c r="H8" s="322"/>
      <c r="I8" s="322"/>
      <c r="J8" s="322"/>
      <c r="K8" s="322"/>
      <c r="L8" s="322"/>
      <c r="M8" s="322"/>
      <c r="N8" s="322"/>
      <c r="O8" s="322"/>
      <c r="P8" s="322"/>
      <c r="Q8" s="322"/>
      <c r="R8" s="322"/>
      <c r="S8" s="322"/>
      <c r="T8" s="322"/>
      <c r="U8" s="322"/>
      <c r="V8" s="322"/>
      <c r="W8" s="322"/>
      <c r="X8" s="322"/>
      <c r="Y8" s="90"/>
    </row>
    <row r="9" spans="1:27" ht="15" customHeight="1" x14ac:dyDescent="0.2">
      <c r="A9" s="68"/>
      <c r="B9" s="99"/>
      <c r="C9" s="100"/>
      <c r="D9" s="101"/>
      <c r="E9" s="322"/>
      <c r="F9" s="322"/>
      <c r="G9" s="322"/>
      <c r="H9" s="322"/>
      <c r="I9" s="322"/>
      <c r="J9" s="322"/>
      <c r="K9" s="322"/>
      <c r="L9" s="322"/>
      <c r="M9" s="322"/>
      <c r="N9" s="322"/>
      <c r="O9" s="322"/>
      <c r="P9" s="322"/>
      <c r="Q9" s="322"/>
      <c r="R9" s="322"/>
      <c r="S9" s="322"/>
      <c r="T9" s="322"/>
      <c r="U9" s="322"/>
      <c r="V9" s="322"/>
      <c r="W9" s="322"/>
      <c r="X9" s="322"/>
      <c r="Y9" s="90"/>
    </row>
    <row r="10" spans="1:27" ht="10.5" customHeight="1" x14ac:dyDescent="0.2">
      <c r="A10" s="68"/>
      <c r="B10" s="99"/>
      <c r="C10" s="100"/>
      <c r="D10" s="101"/>
      <c r="E10" s="322"/>
      <c r="F10" s="322"/>
      <c r="G10" s="322"/>
      <c r="H10" s="322"/>
      <c r="I10" s="322"/>
      <c r="J10" s="322"/>
      <c r="K10" s="322"/>
      <c r="L10" s="322"/>
      <c r="M10" s="322"/>
      <c r="N10" s="322"/>
      <c r="O10" s="322"/>
      <c r="P10" s="322"/>
      <c r="Q10" s="322"/>
      <c r="R10" s="322"/>
      <c r="S10" s="322"/>
      <c r="T10" s="322"/>
      <c r="U10" s="322"/>
      <c r="V10" s="322"/>
      <c r="W10" s="322"/>
      <c r="X10" s="322"/>
      <c r="Y10" s="90"/>
    </row>
    <row r="11" spans="1:27" ht="27" customHeight="1" x14ac:dyDescent="0.2">
      <c r="A11" s="68"/>
      <c r="B11" s="99"/>
      <c r="C11" s="100"/>
      <c r="D11" s="101"/>
      <c r="E11" s="322"/>
      <c r="F11" s="322"/>
      <c r="G11" s="322"/>
      <c r="H11" s="322"/>
      <c r="I11" s="322"/>
      <c r="J11" s="322"/>
      <c r="K11" s="322"/>
      <c r="L11" s="322"/>
      <c r="M11" s="322"/>
      <c r="N11" s="322"/>
      <c r="O11" s="322"/>
      <c r="P11" s="322"/>
      <c r="Q11" s="322"/>
      <c r="R11" s="322"/>
      <c r="S11" s="322"/>
      <c r="T11" s="322"/>
      <c r="U11" s="322"/>
      <c r="V11" s="322"/>
      <c r="W11" s="322"/>
      <c r="X11" s="322"/>
      <c r="Y11" s="90"/>
    </row>
    <row r="12" spans="1:27" ht="12" customHeight="1" x14ac:dyDescent="0.2">
      <c r="A12" s="68"/>
      <c r="B12" s="99"/>
      <c r="C12" s="100"/>
      <c r="D12" s="101"/>
      <c r="E12" s="322"/>
      <c r="F12" s="322"/>
      <c r="G12" s="322"/>
      <c r="H12" s="322"/>
      <c r="I12" s="322"/>
      <c r="J12" s="322"/>
      <c r="K12" s="322"/>
      <c r="L12" s="322"/>
      <c r="M12" s="322"/>
      <c r="N12" s="322"/>
      <c r="O12" s="322"/>
      <c r="P12" s="322"/>
      <c r="Q12" s="322"/>
      <c r="R12" s="322"/>
      <c r="S12" s="322"/>
      <c r="T12" s="322"/>
      <c r="U12" s="322"/>
      <c r="V12" s="322"/>
      <c r="W12" s="322"/>
      <c r="X12" s="322"/>
      <c r="Y12" s="90"/>
    </row>
    <row r="13" spans="1:27" ht="38.25" customHeight="1" x14ac:dyDescent="0.2">
      <c r="A13" s="68"/>
      <c r="B13" s="99"/>
      <c r="C13" s="100"/>
      <c r="D13" s="101"/>
      <c r="E13" s="322"/>
      <c r="F13" s="322"/>
      <c r="G13" s="322"/>
      <c r="H13" s="322"/>
      <c r="I13" s="322"/>
      <c r="J13" s="322"/>
      <c r="K13" s="322"/>
      <c r="L13" s="322"/>
      <c r="M13" s="322"/>
      <c r="N13" s="322"/>
      <c r="O13" s="322"/>
      <c r="P13" s="322"/>
      <c r="Q13" s="322"/>
      <c r="R13" s="322"/>
      <c r="S13" s="322"/>
      <c r="T13" s="322"/>
      <c r="U13" s="322"/>
      <c r="V13" s="322"/>
      <c r="W13" s="322"/>
      <c r="X13" s="322"/>
      <c r="Y13" s="91"/>
    </row>
    <row r="14" spans="1:27" ht="15" customHeight="1" x14ac:dyDescent="0.2">
      <c r="A14" s="68"/>
      <c r="B14" s="99"/>
      <c r="C14" s="100"/>
      <c r="D14" s="101"/>
      <c r="E14" s="322"/>
      <c r="F14" s="322"/>
      <c r="G14" s="322"/>
      <c r="H14" s="322"/>
      <c r="I14" s="322"/>
      <c r="J14" s="322"/>
      <c r="K14" s="322"/>
      <c r="L14" s="322"/>
      <c r="M14" s="322"/>
      <c r="N14" s="322"/>
      <c r="O14" s="322"/>
      <c r="P14" s="322"/>
      <c r="Q14" s="322"/>
      <c r="R14" s="322"/>
      <c r="S14" s="322"/>
      <c r="T14" s="322"/>
      <c r="U14" s="322"/>
      <c r="V14" s="322"/>
      <c r="W14" s="322"/>
      <c r="X14" s="322"/>
      <c r="Y14" s="90"/>
    </row>
    <row r="15" spans="1:27" ht="15" x14ac:dyDescent="0.2">
      <c r="A15" s="68"/>
      <c r="B15" s="99"/>
      <c r="C15" s="100"/>
      <c r="D15" s="101"/>
      <c r="E15" s="322"/>
      <c r="F15" s="322"/>
      <c r="G15" s="322"/>
      <c r="H15" s="322"/>
      <c r="I15" s="322"/>
      <c r="J15" s="322"/>
      <c r="K15" s="322"/>
      <c r="L15" s="322"/>
      <c r="M15" s="322"/>
      <c r="N15" s="322"/>
      <c r="O15" s="322"/>
      <c r="P15" s="322"/>
      <c r="Q15" s="322"/>
      <c r="R15" s="322"/>
      <c r="S15" s="322"/>
      <c r="T15" s="322"/>
      <c r="U15" s="322"/>
      <c r="V15" s="322"/>
      <c r="W15" s="322"/>
      <c r="X15" s="322"/>
      <c r="Y15" s="90"/>
    </row>
    <row r="16" spans="1:27" ht="15" x14ac:dyDescent="0.2">
      <c r="A16" s="68"/>
      <c r="B16" s="99"/>
      <c r="C16" s="100"/>
      <c r="D16" s="101"/>
      <c r="E16" s="322"/>
      <c r="F16" s="322"/>
      <c r="G16" s="322"/>
      <c r="H16" s="322"/>
      <c r="I16" s="322"/>
      <c r="J16" s="322"/>
      <c r="K16" s="322"/>
      <c r="L16" s="322"/>
      <c r="M16" s="322"/>
      <c r="N16" s="322"/>
      <c r="O16" s="322"/>
      <c r="P16" s="322"/>
      <c r="Q16" s="322"/>
      <c r="R16" s="322"/>
      <c r="S16" s="322"/>
      <c r="T16" s="322"/>
      <c r="U16" s="322"/>
      <c r="V16" s="322"/>
      <c r="W16" s="322"/>
      <c r="X16" s="322"/>
      <c r="Y16" s="90"/>
    </row>
    <row r="17" spans="1:25" ht="15" customHeight="1" x14ac:dyDescent="0.2">
      <c r="A17" s="68"/>
      <c r="B17" s="99"/>
      <c r="C17" s="100"/>
      <c r="D17" s="101"/>
      <c r="E17" s="322"/>
      <c r="F17" s="322"/>
      <c r="G17" s="322"/>
      <c r="H17" s="322"/>
      <c r="I17" s="322"/>
      <c r="J17" s="322"/>
      <c r="K17" s="322"/>
      <c r="L17" s="322"/>
      <c r="M17" s="322"/>
      <c r="N17" s="322"/>
      <c r="O17" s="322"/>
      <c r="P17" s="322"/>
      <c r="Q17" s="322"/>
      <c r="R17" s="322"/>
      <c r="S17" s="322"/>
      <c r="T17" s="322"/>
      <c r="U17" s="322"/>
      <c r="V17" s="322"/>
      <c r="W17" s="322"/>
      <c r="X17" s="322"/>
      <c r="Y17" s="90"/>
    </row>
    <row r="18" spans="1:25" ht="15" x14ac:dyDescent="0.2">
      <c r="A18" s="68"/>
      <c r="B18" s="99"/>
      <c r="C18" s="100"/>
      <c r="D18" s="101"/>
      <c r="E18" s="322"/>
      <c r="F18" s="322"/>
      <c r="G18" s="322"/>
      <c r="H18" s="322"/>
      <c r="I18" s="322"/>
      <c r="J18" s="322"/>
      <c r="K18" s="322"/>
      <c r="L18" s="322"/>
      <c r="M18" s="322"/>
      <c r="N18" s="322"/>
      <c r="O18" s="322"/>
      <c r="P18" s="322"/>
      <c r="Q18" s="322"/>
      <c r="R18" s="322"/>
      <c r="S18" s="322"/>
      <c r="T18" s="322"/>
      <c r="U18" s="322"/>
      <c r="V18" s="322"/>
      <c r="W18" s="322"/>
      <c r="X18" s="322"/>
      <c r="Y18" s="90"/>
    </row>
    <row r="19" spans="1:25" ht="23.45" customHeight="1" x14ac:dyDescent="0.15">
      <c r="A19" s="68"/>
      <c r="B19" s="99"/>
      <c r="C19" s="100"/>
      <c r="D19" s="102"/>
      <c r="E19" s="322"/>
      <c r="F19" s="322"/>
      <c r="G19" s="322"/>
      <c r="H19" s="322"/>
      <c r="I19" s="322"/>
      <c r="J19" s="322"/>
      <c r="K19" s="322"/>
      <c r="L19" s="322"/>
      <c r="M19" s="322"/>
      <c r="N19" s="322"/>
      <c r="O19" s="322"/>
      <c r="P19" s="322"/>
      <c r="Q19" s="322"/>
      <c r="R19" s="322"/>
      <c r="S19" s="322"/>
      <c r="T19" s="322"/>
      <c r="U19" s="322"/>
      <c r="V19" s="322"/>
      <c r="W19" s="322"/>
      <c r="X19" s="322"/>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29" t="s">
        <v>70</v>
      </c>
      <c r="G21" s="330"/>
      <c r="H21" s="330"/>
      <c r="I21" s="330"/>
      <c r="J21" s="330"/>
      <c r="K21" s="330"/>
      <c r="L21" s="330"/>
      <c r="M21" s="330"/>
      <c r="N21" s="101"/>
      <c r="O21" s="113" t="s">
        <v>66</v>
      </c>
      <c r="P21" s="336" t="s">
        <v>67</v>
      </c>
      <c r="Q21" s="337"/>
      <c r="R21" s="337"/>
      <c r="S21" s="337"/>
      <c r="T21" s="337"/>
      <c r="U21" s="337"/>
      <c r="V21" s="337"/>
      <c r="W21" s="337"/>
      <c r="X21" s="337"/>
      <c r="Y21" s="90"/>
    </row>
    <row r="22" spans="1:25" ht="14.25" hidden="1" customHeight="1" x14ac:dyDescent="0.2">
      <c r="A22" s="68"/>
      <c r="B22" s="99"/>
      <c r="C22" s="100"/>
      <c r="D22" s="104"/>
      <c r="E22" s="112" t="s">
        <v>66</v>
      </c>
      <c r="F22" s="329" t="s">
        <v>69</v>
      </c>
      <c r="G22" s="330"/>
      <c r="H22" s="330"/>
      <c r="I22" s="330"/>
      <c r="J22" s="330"/>
      <c r="K22" s="330"/>
      <c r="L22" s="330"/>
      <c r="M22" s="330"/>
      <c r="N22" s="101"/>
      <c r="O22" s="114" t="s">
        <v>66</v>
      </c>
      <c r="P22" s="336" t="s">
        <v>225</v>
      </c>
      <c r="Q22" s="337"/>
      <c r="R22" s="337"/>
      <c r="S22" s="337"/>
      <c r="T22" s="337"/>
      <c r="U22" s="337"/>
      <c r="V22" s="337"/>
      <c r="W22" s="337"/>
      <c r="X22" s="337"/>
      <c r="Y22" s="90"/>
    </row>
    <row r="23" spans="1:25" ht="27" hidden="1" customHeight="1" x14ac:dyDescent="0.2">
      <c r="A23" s="68"/>
      <c r="B23" s="99"/>
      <c r="C23" s="100"/>
      <c r="D23" s="104"/>
      <c r="E23" s="101"/>
      <c r="F23" s="101"/>
      <c r="G23" s="101"/>
      <c r="H23" s="101"/>
      <c r="I23" s="101"/>
      <c r="J23" s="101"/>
      <c r="K23" s="101"/>
      <c r="L23" s="101"/>
      <c r="M23" s="101"/>
      <c r="N23" s="101"/>
      <c r="O23" s="101"/>
      <c r="P23" s="328"/>
      <c r="Q23" s="328"/>
      <c r="R23" s="328"/>
      <c r="S23" s="328"/>
      <c r="T23" s="328"/>
      <c r="U23" s="328"/>
      <c r="V23" s="328"/>
      <c r="W23" s="328"/>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22" t="s">
        <v>130</v>
      </c>
      <c r="F35" s="322"/>
      <c r="G35" s="322"/>
      <c r="H35" s="322"/>
      <c r="I35" s="322"/>
      <c r="J35" s="322"/>
      <c r="K35" s="322"/>
      <c r="L35" s="322"/>
      <c r="M35" s="322"/>
      <c r="N35" s="322"/>
      <c r="O35" s="322"/>
      <c r="P35" s="322"/>
      <c r="Q35" s="322"/>
      <c r="R35" s="322"/>
      <c r="S35" s="322"/>
      <c r="T35" s="322"/>
      <c r="U35" s="322"/>
      <c r="V35" s="322"/>
      <c r="W35" s="322"/>
      <c r="X35" s="322"/>
      <c r="Y35" s="90"/>
    </row>
    <row r="36" spans="1:25" ht="38.25" hidden="1" customHeight="1" x14ac:dyDescent="0.2">
      <c r="A36" s="68"/>
      <c r="B36" s="99"/>
      <c r="C36" s="100"/>
      <c r="D36" s="104"/>
      <c r="E36" s="322"/>
      <c r="F36" s="322"/>
      <c r="G36" s="322"/>
      <c r="H36" s="322"/>
      <c r="I36" s="322"/>
      <c r="J36" s="322"/>
      <c r="K36" s="322"/>
      <c r="L36" s="322"/>
      <c r="M36" s="322"/>
      <c r="N36" s="322"/>
      <c r="O36" s="322"/>
      <c r="P36" s="322"/>
      <c r="Q36" s="322"/>
      <c r="R36" s="322"/>
      <c r="S36" s="322"/>
      <c r="T36" s="322"/>
      <c r="U36" s="322"/>
      <c r="V36" s="322"/>
      <c r="W36" s="322"/>
      <c r="X36" s="322"/>
      <c r="Y36" s="90"/>
    </row>
    <row r="37" spans="1:25" ht="9.75" hidden="1" customHeight="1" x14ac:dyDescent="0.2">
      <c r="A37" s="68"/>
      <c r="B37" s="99"/>
      <c r="C37" s="100"/>
      <c r="D37" s="104"/>
      <c r="E37" s="322"/>
      <c r="F37" s="322"/>
      <c r="G37" s="322"/>
      <c r="H37" s="322"/>
      <c r="I37" s="322"/>
      <c r="J37" s="322"/>
      <c r="K37" s="322"/>
      <c r="L37" s="322"/>
      <c r="M37" s="322"/>
      <c r="N37" s="322"/>
      <c r="O37" s="322"/>
      <c r="P37" s="322"/>
      <c r="Q37" s="322"/>
      <c r="R37" s="322"/>
      <c r="S37" s="322"/>
      <c r="T37" s="322"/>
      <c r="U37" s="322"/>
      <c r="V37" s="322"/>
      <c r="W37" s="322"/>
      <c r="X37" s="322"/>
      <c r="Y37" s="90"/>
    </row>
    <row r="38" spans="1:25" ht="51" hidden="1" customHeight="1" x14ac:dyDescent="0.2">
      <c r="A38" s="68"/>
      <c r="B38" s="99"/>
      <c r="C38" s="100"/>
      <c r="D38" s="104"/>
      <c r="E38" s="322"/>
      <c r="F38" s="322"/>
      <c r="G38" s="322"/>
      <c r="H38" s="322"/>
      <c r="I38" s="322"/>
      <c r="J38" s="322"/>
      <c r="K38" s="322"/>
      <c r="L38" s="322"/>
      <c r="M38" s="322"/>
      <c r="N38" s="322"/>
      <c r="O38" s="322"/>
      <c r="P38" s="322"/>
      <c r="Q38" s="322"/>
      <c r="R38" s="322"/>
      <c r="S38" s="322"/>
      <c r="T38" s="322"/>
      <c r="U38" s="322"/>
      <c r="V38" s="322"/>
      <c r="W38" s="322"/>
      <c r="X38" s="322"/>
      <c r="Y38" s="90"/>
    </row>
    <row r="39" spans="1:25" ht="15" hidden="1" customHeight="1" x14ac:dyDescent="0.2">
      <c r="A39" s="68"/>
      <c r="B39" s="99"/>
      <c r="C39" s="100"/>
      <c r="D39" s="104"/>
      <c r="E39" s="322"/>
      <c r="F39" s="322"/>
      <c r="G39" s="322"/>
      <c r="H39" s="322"/>
      <c r="I39" s="322"/>
      <c r="J39" s="322"/>
      <c r="K39" s="322"/>
      <c r="L39" s="322"/>
      <c r="M39" s="322"/>
      <c r="N39" s="322"/>
      <c r="O39" s="322"/>
      <c r="P39" s="322"/>
      <c r="Q39" s="322"/>
      <c r="R39" s="322"/>
      <c r="S39" s="322"/>
      <c r="T39" s="322"/>
      <c r="U39" s="322"/>
      <c r="V39" s="322"/>
      <c r="W39" s="322"/>
      <c r="X39" s="322"/>
      <c r="Y39" s="90"/>
    </row>
    <row r="40" spans="1:25" ht="12" hidden="1" customHeight="1" x14ac:dyDescent="0.2">
      <c r="A40" s="68"/>
      <c r="B40" s="99"/>
      <c r="C40" s="100"/>
      <c r="D40" s="104"/>
      <c r="E40" s="320"/>
      <c r="F40" s="320"/>
      <c r="G40" s="320"/>
      <c r="H40" s="320"/>
      <c r="I40" s="320"/>
      <c r="J40" s="320"/>
      <c r="K40" s="320"/>
      <c r="L40" s="320"/>
      <c r="M40" s="320"/>
      <c r="N40" s="320"/>
      <c r="O40" s="320"/>
      <c r="P40" s="320"/>
      <c r="Q40" s="320"/>
      <c r="R40" s="320"/>
      <c r="S40" s="320"/>
      <c r="T40" s="320"/>
      <c r="U40" s="320"/>
      <c r="V40" s="320"/>
      <c r="W40" s="320"/>
      <c r="X40" s="320"/>
      <c r="Y40" s="90"/>
    </row>
    <row r="41" spans="1:25" ht="15.95" hidden="1" customHeight="1" x14ac:dyDescent="0.2">
      <c r="A41" s="68"/>
      <c r="B41" s="99"/>
      <c r="C41" s="100"/>
      <c r="D41" s="104"/>
      <c r="E41" s="321"/>
      <c r="F41" s="321"/>
      <c r="G41" s="321"/>
      <c r="H41" s="321"/>
      <c r="I41" s="321"/>
      <c r="J41" s="321"/>
      <c r="K41" s="321"/>
      <c r="L41" s="321"/>
      <c r="M41" s="321"/>
      <c r="N41" s="321"/>
      <c r="O41" s="321"/>
      <c r="P41" s="321"/>
      <c r="Q41" s="321"/>
      <c r="R41" s="321"/>
      <c r="S41" s="321"/>
      <c r="T41" s="321"/>
      <c r="U41" s="321"/>
      <c r="V41" s="321"/>
      <c r="W41" s="321"/>
      <c r="X41" s="321"/>
      <c r="Y41" s="90"/>
    </row>
    <row r="42" spans="1:25" ht="15.95" hidden="1" customHeight="1" x14ac:dyDescent="0.2">
      <c r="A42" s="68"/>
      <c r="B42" s="99"/>
      <c r="C42" s="100"/>
      <c r="D42" s="104"/>
      <c r="E42" s="321"/>
      <c r="F42" s="321"/>
      <c r="G42" s="321"/>
      <c r="H42" s="321"/>
      <c r="I42" s="321"/>
      <c r="J42" s="321"/>
      <c r="K42" s="321"/>
      <c r="L42" s="321"/>
      <c r="M42" s="321"/>
      <c r="N42" s="321"/>
      <c r="O42" s="321"/>
      <c r="P42" s="321"/>
      <c r="Q42" s="321"/>
      <c r="R42" s="321"/>
      <c r="S42" s="321"/>
      <c r="T42" s="321"/>
      <c r="U42" s="321"/>
      <c r="V42" s="321"/>
      <c r="W42" s="321"/>
      <c r="X42" s="321"/>
      <c r="Y42" s="90"/>
    </row>
    <row r="43" spans="1:25" ht="15.95" hidden="1" customHeight="1" x14ac:dyDescent="0.2">
      <c r="A43" s="68"/>
      <c r="B43" s="99"/>
      <c r="C43" s="100"/>
      <c r="D43" s="104"/>
      <c r="E43" s="321"/>
      <c r="F43" s="321"/>
      <c r="G43" s="321"/>
      <c r="H43" s="321"/>
      <c r="I43" s="321"/>
      <c r="J43" s="321"/>
      <c r="K43" s="321"/>
      <c r="L43" s="321"/>
      <c r="M43" s="321"/>
      <c r="N43" s="321"/>
      <c r="O43" s="321"/>
      <c r="P43" s="321"/>
      <c r="Q43" s="321"/>
      <c r="R43" s="321"/>
      <c r="S43" s="321"/>
      <c r="T43" s="321"/>
      <c r="U43" s="321"/>
      <c r="V43" s="321"/>
      <c r="W43" s="321"/>
      <c r="X43" s="321"/>
      <c r="Y43" s="90"/>
    </row>
    <row r="44" spans="1:25" ht="15.95" hidden="1" customHeight="1" x14ac:dyDescent="0.15">
      <c r="A44" s="68"/>
      <c r="B44" s="99"/>
      <c r="C44" s="100"/>
      <c r="D44" s="102"/>
      <c r="E44" s="321"/>
      <c r="F44" s="321"/>
      <c r="G44" s="321"/>
      <c r="H44" s="321"/>
      <c r="I44" s="321"/>
      <c r="J44" s="321"/>
      <c r="K44" s="321"/>
      <c r="L44" s="321"/>
      <c r="M44" s="321"/>
      <c r="N44" s="321"/>
      <c r="O44" s="321"/>
      <c r="P44" s="321"/>
      <c r="Q44" s="321"/>
      <c r="R44" s="321"/>
      <c r="S44" s="321"/>
      <c r="T44" s="321"/>
      <c r="U44" s="321"/>
      <c r="V44" s="321"/>
      <c r="W44" s="321"/>
      <c r="X44" s="321"/>
      <c r="Y44" s="90"/>
    </row>
    <row r="45" spans="1:25" ht="18" hidden="1" customHeight="1" x14ac:dyDescent="0.15">
      <c r="A45" s="68"/>
      <c r="B45" s="99"/>
      <c r="C45" s="100"/>
      <c r="D45" s="102"/>
      <c r="E45" s="321"/>
      <c r="F45" s="321"/>
      <c r="G45" s="321"/>
      <c r="H45" s="321"/>
      <c r="I45" s="321"/>
      <c r="J45" s="321"/>
      <c r="K45" s="321"/>
      <c r="L45" s="321"/>
      <c r="M45" s="321"/>
      <c r="N45" s="321"/>
      <c r="O45" s="321"/>
      <c r="P45" s="321"/>
      <c r="Q45" s="321"/>
      <c r="R45" s="321"/>
      <c r="S45" s="321"/>
      <c r="T45" s="321"/>
      <c r="U45" s="321"/>
      <c r="V45" s="321"/>
      <c r="W45" s="321"/>
      <c r="X45" s="321"/>
      <c r="Y45" s="90"/>
    </row>
    <row r="46" spans="1:25" ht="24" hidden="1" customHeight="1" x14ac:dyDescent="0.2">
      <c r="A46" s="68"/>
      <c r="B46" s="99"/>
      <c r="C46" s="100"/>
      <c r="D46" s="104"/>
      <c r="E46" s="322" t="s">
        <v>65</v>
      </c>
      <c r="F46" s="322"/>
      <c r="G46" s="322"/>
      <c r="H46" s="322"/>
      <c r="I46" s="322"/>
      <c r="J46" s="322"/>
      <c r="K46" s="322"/>
      <c r="L46" s="322"/>
      <c r="M46" s="322"/>
      <c r="N46" s="322"/>
      <c r="O46" s="322"/>
      <c r="P46" s="322"/>
      <c r="Q46" s="322"/>
      <c r="R46" s="322"/>
      <c r="S46" s="322"/>
      <c r="T46" s="322"/>
      <c r="U46" s="322"/>
      <c r="V46" s="322"/>
      <c r="W46" s="322"/>
      <c r="X46" s="322"/>
      <c r="Y46" s="90"/>
    </row>
    <row r="47" spans="1:25" ht="37.5" hidden="1" customHeight="1" x14ac:dyDescent="0.2">
      <c r="A47" s="68"/>
      <c r="B47" s="99"/>
      <c r="C47" s="100"/>
      <c r="D47" s="104"/>
      <c r="E47" s="322"/>
      <c r="F47" s="322"/>
      <c r="G47" s="322"/>
      <c r="H47" s="322"/>
      <c r="I47" s="322"/>
      <c r="J47" s="322"/>
      <c r="K47" s="322"/>
      <c r="L47" s="322"/>
      <c r="M47" s="322"/>
      <c r="N47" s="322"/>
      <c r="O47" s="322"/>
      <c r="P47" s="322"/>
      <c r="Q47" s="322"/>
      <c r="R47" s="322"/>
      <c r="S47" s="322"/>
      <c r="T47" s="322"/>
      <c r="U47" s="322"/>
      <c r="V47" s="322"/>
      <c r="W47" s="322"/>
      <c r="X47" s="322"/>
      <c r="Y47" s="90"/>
    </row>
    <row r="48" spans="1:25" ht="24" hidden="1" customHeight="1" x14ac:dyDescent="0.2">
      <c r="A48" s="68"/>
      <c r="B48" s="99"/>
      <c r="C48" s="100"/>
      <c r="D48" s="104"/>
      <c r="E48" s="322"/>
      <c r="F48" s="322"/>
      <c r="G48" s="322"/>
      <c r="H48" s="322"/>
      <c r="I48" s="322"/>
      <c r="J48" s="322"/>
      <c r="K48" s="322"/>
      <c r="L48" s="322"/>
      <c r="M48" s="322"/>
      <c r="N48" s="322"/>
      <c r="O48" s="322"/>
      <c r="P48" s="322"/>
      <c r="Q48" s="322"/>
      <c r="R48" s="322"/>
      <c r="S48" s="322"/>
      <c r="T48" s="322"/>
      <c r="U48" s="322"/>
      <c r="V48" s="322"/>
      <c r="W48" s="322"/>
      <c r="X48" s="322"/>
      <c r="Y48" s="90"/>
    </row>
    <row r="49" spans="1:25" ht="51" hidden="1" customHeight="1" x14ac:dyDescent="0.2">
      <c r="A49" s="68"/>
      <c r="B49" s="99"/>
      <c r="C49" s="100"/>
      <c r="D49" s="104"/>
      <c r="E49" s="322"/>
      <c r="F49" s="322"/>
      <c r="G49" s="322"/>
      <c r="H49" s="322"/>
      <c r="I49" s="322"/>
      <c r="J49" s="322"/>
      <c r="K49" s="322"/>
      <c r="L49" s="322"/>
      <c r="M49" s="322"/>
      <c r="N49" s="322"/>
      <c r="O49" s="322"/>
      <c r="P49" s="322"/>
      <c r="Q49" s="322"/>
      <c r="R49" s="322"/>
      <c r="S49" s="322"/>
      <c r="T49" s="322"/>
      <c r="U49" s="322"/>
      <c r="V49" s="322"/>
      <c r="W49" s="322"/>
      <c r="X49" s="322"/>
      <c r="Y49" s="90"/>
    </row>
    <row r="50" spans="1:25" ht="12" hidden="1" customHeight="1" x14ac:dyDescent="0.2">
      <c r="A50" s="68"/>
      <c r="B50" s="99"/>
      <c r="C50" s="100"/>
      <c r="D50" s="104"/>
      <c r="E50" s="322"/>
      <c r="F50" s="322"/>
      <c r="G50" s="322"/>
      <c r="H50" s="322"/>
      <c r="I50" s="322"/>
      <c r="J50" s="322"/>
      <c r="K50" s="322"/>
      <c r="L50" s="322"/>
      <c r="M50" s="322"/>
      <c r="N50" s="322"/>
      <c r="O50" s="322"/>
      <c r="P50" s="322"/>
      <c r="Q50" s="322"/>
      <c r="R50" s="322"/>
      <c r="S50" s="322"/>
      <c r="T50" s="322"/>
      <c r="U50" s="322"/>
      <c r="V50" s="322"/>
      <c r="W50" s="322"/>
      <c r="X50" s="322"/>
      <c r="Y50" s="90"/>
    </row>
    <row r="51" spans="1:25" ht="12" hidden="1" customHeight="1" x14ac:dyDescent="0.2">
      <c r="A51" s="68"/>
      <c r="B51" s="99"/>
      <c r="C51" s="100"/>
      <c r="D51" s="104"/>
      <c r="E51" s="322"/>
      <c r="F51" s="322"/>
      <c r="G51" s="322"/>
      <c r="H51" s="322"/>
      <c r="I51" s="322"/>
      <c r="J51" s="322"/>
      <c r="K51" s="322"/>
      <c r="L51" s="322"/>
      <c r="M51" s="322"/>
      <c r="N51" s="322"/>
      <c r="O51" s="322"/>
      <c r="P51" s="322"/>
      <c r="Q51" s="322"/>
      <c r="R51" s="322"/>
      <c r="S51" s="322"/>
      <c r="T51" s="322"/>
      <c r="U51" s="322"/>
      <c r="V51" s="322"/>
      <c r="W51" s="322"/>
      <c r="X51" s="322"/>
      <c r="Y51" s="90"/>
    </row>
    <row r="52" spans="1:25" ht="12" hidden="1" customHeight="1" x14ac:dyDescent="0.2">
      <c r="A52" s="68"/>
      <c r="B52" s="99"/>
      <c r="C52" s="100"/>
      <c r="D52" s="104"/>
      <c r="E52" s="322"/>
      <c r="F52" s="322"/>
      <c r="G52" s="322"/>
      <c r="H52" s="322"/>
      <c r="I52" s="322"/>
      <c r="J52" s="322"/>
      <c r="K52" s="322"/>
      <c r="L52" s="322"/>
      <c r="M52" s="322"/>
      <c r="N52" s="322"/>
      <c r="O52" s="322"/>
      <c r="P52" s="322"/>
      <c r="Q52" s="322"/>
      <c r="R52" s="322"/>
      <c r="S52" s="322"/>
      <c r="T52" s="322"/>
      <c r="U52" s="322"/>
      <c r="V52" s="322"/>
      <c r="W52" s="322"/>
      <c r="X52" s="322"/>
      <c r="Y52" s="90"/>
    </row>
    <row r="53" spans="1:25" ht="12" hidden="1" customHeight="1" x14ac:dyDescent="0.2">
      <c r="A53" s="68"/>
      <c r="B53" s="99"/>
      <c r="C53" s="100"/>
      <c r="D53" s="104"/>
      <c r="E53" s="322"/>
      <c r="F53" s="322"/>
      <c r="G53" s="322"/>
      <c r="H53" s="322"/>
      <c r="I53" s="322"/>
      <c r="J53" s="322"/>
      <c r="K53" s="322"/>
      <c r="L53" s="322"/>
      <c r="M53" s="322"/>
      <c r="N53" s="322"/>
      <c r="O53" s="322"/>
      <c r="P53" s="322"/>
      <c r="Q53" s="322"/>
      <c r="R53" s="322"/>
      <c r="S53" s="322"/>
      <c r="T53" s="322"/>
      <c r="U53" s="322"/>
      <c r="V53" s="322"/>
      <c r="W53" s="322"/>
      <c r="X53" s="322"/>
      <c r="Y53" s="90"/>
    </row>
    <row r="54" spans="1:25" ht="12" hidden="1" customHeight="1" x14ac:dyDescent="0.2">
      <c r="A54" s="68"/>
      <c r="B54" s="99"/>
      <c r="C54" s="100"/>
      <c r="D54" s="104"/>
      <c r="E54" s="322"/>
      <c r="F54" s="322"/>
      <c r="G54" s="322"/>
      <c r="H54" s="322"/>
      <c r="I54" s="322"/>
      <c r="J54" s="322"/>
      <c r="K54" s="322"/>
      <c r="L54" s="322"/>
      <c r="M54" s="322"/>
      <c r="N54" s="322"/>
      <c r="O54" s="322"/>
      <c r="P54" s="322"/>
      <c r="Q54" s="322"/>
      <c r="R54" s="322"/>
      <c r="S54" s="322"/>
      <c r="T54" s="322"/>
      <c r="U54" s="322"/>
      <c r="V54" s="322"/>
      <c r="W54" s="322"/>
      <c r="X54" s="322"/>
      <c r="Y54" s="90"/>
    </row>
    <row r="55" spans="1:25" ht="12" hidden="1" customHeight="1" x14ac:dyDescent="0.2">
      <c r="A55" s="68"/>
      <c r="B55" s="99"/>
      <c r="C55" s="100"/>
      <c r="D55" s="104"/>
      <c r="E55" s="322"/>
      <c r="F55" s="322"/>
      <c r="G55" s="322"/>
      <c r="H55" s="322"/>
      <c r="I55" s="322"/>
      <c r="J55" s="322"/>
      <c r="K55" s="322"/>
      <c r="L55" s="322"/>
      <c r="M55" s="322"/>
      <c r="N55" s="322"/>
      <c r="O55" s="322"/>
      <c r="P55" s="322"/>
      <c r="Q55" s="322"/>
      <c r="R55" s="322"/>
      <c r="S55" s="322"/>
      <c r="T55" s="322"/>
      <c r="U55" s="322"/>
      <c r="V55" s="322"/>
      <c r="W55" s="322"/>
      <c r="X55" s="322"/>
      <c r="Y55" s="90"/>
    </row>
    <row r="56" spans="1:25" ht="12" hidden="1" customHeight="1" x14ac:dyDescent="0.15">
      <c r="A56" s="68"/>
      <c r="B56" s="99"/>
      <c r="C56" s="100"/>
      <c r="D56" s="102"/>
      <c r="E56" s="322"/>
      <c r="F56" s="322"/>
      <c r="G56" s="322"/>
      <c r="H56" s="322"/>
      <c r="I56" s="322"/>
      <c r="J56" s="322"/>
      <c r="K56" s="322"/>
      <c r="L56" s="322"/>
      <c r="M56" s="322"/>
      <c r="N56" s="322"/>
      <c r="O56" s="322"/>
      <c r="P56" s="322"/>
      <c r="Q56" s="322"/>
      <c r="R56" s="322"/>
      <c r="S56" s="322"/>
      <c r="T56" s="322"/>
      <c r="U56" s="322"/>
      <c r="V56" s="322"/>
      <c r="W56" s="322"/>
      <c r="X56" s="322"/>
      <c r="Y56" s="90"/>
    </row>
    <row r="57" spans="1:25" ht="11.1" hidden="1" customHeight="1" x14ac:dyDescent="0.15">
      <c r="A57" s="68"/>
      <c r="B57" s="99"/>
      <c r="C57" s="100"/>
      <c r="D57" s="102"/>
      <c r="E57" s="322"/>
      <c r="F57" s="322"/>
      <c r="G57" s="322"/>
      <c r="H57" s="322"/>
      <c r="I57" s="322"/>
      <c r="J57" s="322"/>
      <c r="K57" s="322"/>
      <c r="L57" s="322"/>
      <c r="M57" s="322"/>
      <c r="N57" s="322"/>
      <c r="O57" s="322"/>
      <c r="P57" s="322"/>
      <c r="Q57" s="322"/>
      <c r="R57" s="322"/>
      <c r="S57" s="322"/>
      <c r="T57" s="322"/>
      <c r="U57" s="322"/>
      <c r="V57" s="322"/>
      <c r="W57" s="322"/>
      <c r="X57" s="322"/>
      <c r="Y57" s="90"/>
    </row>
    <row r="58" spans="1:25" ht="15" hidden="1" customHeight="1" x14ac:dyDescent="0.2">
      <c r="A58" s="68"/>
      <c r="B58" s="99"/>
      <c r="C58" s="100"/>
      <c r="D58" s="104"/>
      <c r="E58" s="319" t="s">
        <v>226</v>
      </c>
      <c r="F58" s="319"/>
      <c r="G58" s="319"/>
      <c r="H58" s="319"/>
      <c r="I58" s="319"/>
      <c r="J58" s="319"/>
      <c r="K58" s="319"/>
      <c r="L58" s="319"/>
      <c r="M58" s="319"/>
      <c r="N58" s="319"/>
      <c r="O58" s="319"/>
      <c r="P58" s="319"/>
      <c r="Q58" s="319"/>
      <c r="R58" s="319"/>
      <c r="S58" s="319"/>
      <c r="T58" s="319"/>
      <c r="U58" s="319"/>
      <c r="V58" s="215"/>
      <c r="W58" s="215"/>
      <c r="X58" s="215"/>
      <c r="Y58" s="90"/>
    </row>
    <row r="59" spans="1:25" ht="15" hidden="1" customHeight="1" x14ac:dyDescent="0.2">
      <c r="A59" s="68"/>
      <c r="B59" s="99"/>
      <c r="C59" s="100"/>
      <c r="D59" s="104"/>
      <c r="E59" s="323"/>
      <c r="F59" s="323"/>
      <c r="G59" s="323"/>
      <c r="H59" s="324"/>
      <c r="I59" s="324"/>
      <c r="J59" s="324"/>
      <c r="K59" s="324"/>
      <c r="L59" s="324"/>
      <c r="M59" s="324"/>
      <c r="N59" s="324"/>
      <c r="O59" s="324"/>
      <c r="P59" s="324"/>
      <c r="Q59" s="324"/>
      <c r="R59" s="324"/>
      <c r="S59" s="324"/>
      <c r="T59" s="324"/>
      <c r="U59" s="324"/>
      <c r="V59" s="324"/>
      <c r="W59" s="324"/>
      <c r="X59" s="324"/>
      <c r="Y59" s="90"/>
    </row>
    <row r="60" spans="1:25" ht="15" hidden="1" customHeight="1" x14ac:dyDescent="0.2">
      <c r="A60" s="68"/>
      <c r="B60" s="99"/>
      <c r="C60" s="100"/>
      <c r="D60" s="104"/>
      <c r="E60" s="325"/>
      <c r="F60" s="326"/>
      <c r="G60" s="327"/>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13"/>
      <c r="I61" s="313"/>
      <c r="J61" s="313"/>
      <c r="K61" s="313"/>
      <c r="L61" s="313"/>
      <c r="M61" s="313"/>
      <c r="N61" s="313"/>
      <c r="O61" s="313"/>
      <c r="P61" s="313"/>
      <c r="Q61" s="313"/>
      <c r="R61" s="313"/>
      <c r="S61" s="313"/>
      <c r="T61" s="313"/>
      <c r="U61" s="313"/>
      <c r="V61" s="313"/>
      <c r="W61" s="313"/>
      <c r="X61" s="313"/>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19" t="s">
        <v>227</v>
      </c>
      <c r="F70" s="319"/>
      <c r="G70" s="319"/>
      <c r="H70" s="319"/>
      <c r="I70" s="319"/>
      <c r="J70" s="319"/>
      <c r="K70" s="319"/>
      <c r="L70" s="319"/>
      <c r="M70" s="319"/>
      <c r="N70" s="319"/>
      <c r="O70" s="319"/>
      <c r="P70" s="319"/>
      <c r="Q70" s="319"/>
      <c r="R70" s="319"/>
      <c r="S70" s="319"/>
      <c r="T70" s="319"/>
      <c r="U70" s="213"/>
      <c r="V70" s="213"/>
      <c r="W70" s="213"/>
      <c r="X70" s="213"/>
      <c r="Y70" s="90"/>
    </row>
    <row r="71" spans="1:25" ht="15" hidden="1" x14ac:dyDescent="0.2">
      <c r="A71" s="68"/>
      <c r="B71" s="99"/>
      <c r="C71" s="100"/>
      <c r="D71" s="104"/>
      <c r="E71" s="319" t="s">
        <v>228</v>
      </c>
      <c r="F71" s="319"/>
      <c r="G71" s="319"/>
      <c r="H71" s="319"/>
      <c r="I71" s="319"/>
      <c r="J71" s="319"/>
      <c r="K71" s="319"/>
      <c r="L71" s="319"/>
      <c r="M71" s="319"/>
      <c r="N71" s="319"/>
      <c r="O71" s="319"/>
      <c r="P71" s="319"/>
      <c r="Q71" s="319"/>
      <c r="R71" s="319"/>
      <c r="S71" s="319"/>
      <c r="T71" s="319"/>
      <c r="U71" s="214"/>
      <c r="V71" s="214"/>
      <c r="W71" s="214"/>
      <c r="X71" s="214"/>
      <c r="Y71" s="90"/>
    </row>
    <row r="72" spans="1:25" ht="27" hidden="1" customHeight="1" x14ac:dyDescent="0.2">
      <c r="A72" s="68"/>
      <c r="B72" s="99"/>
      <c r="C72" s="100"/>
      <c r="D72" s="104"/>
      <c r="E72" s="105"/>
      <c r="F72" s="315"/>
      <c r="G72" s="315"/>
      <c r="H72" s="315"/>
      <c r="I72" s="315"/>
      <c r="J72" s="315"/>
      <c r="K72" s="315"/>
      <c r="L72" s="315"/>
      <c r="M72" s="315"/>
      <c r="N72" s="315"/>
      <c r="O72" s="315"/>
      <c r="P72" s="315"/>
      <c r="Q72" s="315"/>
      <c r="R72" s="315"/>
      <c r="S72" s="315"/>
      <c r="T72" s="315"/>
      <c r="U72" s="315"/>
      <c r="V72" s="315"/>
      <c r="W72" s="315"/>
      <c r="X72" s="315"/>
      <c r="Y72" s="90"/>
    </row>
    <row r="73" spans="1:25" ht="52.5" hidden="1" customHeight="1" x14ac:dyDescent="0.2">
      <c r="A73" s="68"/>
      <c r="B73" s="99"/>
      <c r="C73" s="100"/>
      <c r="D73" s="104"/>
      <c r="E73" s="105"/>
      <c r="F73" s="315"/>
      <c r="G73" s="315"/>
      <c r="H73" s="315"/>
      <c r="I73" s="315"/>
      <c r="J73" s="315"/>
      <c r="K73" s="315"/>
      <c r="L73" s="315"/>
      <c r="M73" s="315"/>
      <c r="N73" s="315"/>
      <c r="O73" s="315"/>
      <c r="P73" s="315"/>
      <c r="Q73" s="315"/>
      <c r="R73" s="315"/>
      <c r="S73" s="315"/>
      <c r="T73" s="315"/>
      <c r="U73" s="315"/>
      <c r="V73" s="315"/>
      <c r="W73" s="315"/>
      <c r="X73" s="315"/>
      <c r="Y73" s="90"/>
    </row>
    <row r="74" spans="1:25" ht="8.1" hidden="1" customHeight="1" x14ac:dyDescent="0.2">
      <c r="A74" s="68"/>
      <c r="B74" s="99"/>
      <c r="C74" s="100"/>
      <c r="D74" s="104"/>
      <c r="E74" s="105"/>
      <c r="F74" s="316"/>
      <c r="G74" s="316"/>
      <c r="H74" s="316"/>
      <c r="I74" s="316"/>
      <c r="J74" s="316"/>
      <c r="K74" s="316"/>
      <c r="L74" s="316"/>
      <c r="M74" s="316"/>
      <c r="N74" s="316"/>
      <c r="O74" s="316"/>
      <c r="P74" s="316"/>
      <c r="Q74" s="316"/>
      <c r="R74" s="316"/>
      <c r="S74" s="316"/>
      <c r="T74" s="316"/>
      <c r="U74" s="316"/>
      <c r="V74" s="316"/>
      <c r="W74" s="316"/>
      <c r="X74" s="316"/>
      <c r="Y74" s="90"/>
    </row>
    <row r="75" spans="1:25" ht="14.25" hidden="1" customHeight="1" x14ac:dyDescent="0.2">
      <c r="A75" s="68"/>
      <c r="B75" s="99"/>
      <c r="C75" s="100"/>
      <c r="D75" s="104"/>
      <c r="E75" s="317"/>
      <c r="F75" s="317"/>
      <c r="G75" s="317"/>
      <c r="H75" s="317"/>
      <c r="I75" s="317"/>
      <c r="J75" s="317"/>
      <c r="K75" s="317"/>
      <c r="L75" s="317"/>
      <c r="M75" s="317"/>
      <c r="N75" s="317"/>
      <c r="O75" s="317"/>
      <c r="P75" s="317"/>
      <c r="Q75" s="317"/>
      <c r="R75" s="317"/>
      <c r="S75" s="317"/>
      <c r="T75" s="317"/>
      <c r="U75" s="317"/>
      <c r="V75" s="317"/>
      <c r="W75" s="317"/>
      <c r="X75" s="317"/>
      <c r="Y75" s="90"/>
    </row>
    <row r="76" spans="1:25" ht="34.5" hidden="1" customHeight="1" x14ac:dyDescent="0.2">
      <c r="A76" s="68"/>
      <c r="B76" s="99"/>
      <c r="C76" s="100"/>
      <c r="D76" s="104"/>
      <c r="E76" s="318"/>
      <c r="F76" s="318"/>
      <c r="G76" s="318"/>
      <c r="H76" s="318"/>
      <c r="I76" s="318"/>
      <c r="J76" s="318"/>
      <c r="K76" s="318"/>
      <c r="L76" s="318"/>
      <c r="M76" s="318"/>
      <c r="N76" s="318"/>
      <c r="O76" s="318"/>
      <c r="P76" s="318"/>
      <c r="Q76" s="318"/>
      <c r="R76" s="318"/>
      <c r="S76" s="318"/>
      <c r="T76" s="318"/>
      <c r="U76" s="318"/>
      <c r="V76" s="318"/>
      <c r="W76" s="318"/>
      <c r="X76" s="318"/>
      <c r="Y76" s="90"/>
    </row>
    <row r="77" spans="1:25" ht="23.1" hidden="1" customHeight="1" x14ac:dyDescent="0.2">
      <c r="A77" s="68"/>
      <c r="B77" s="99"/>
      <c r="C77" s="100"/>
      <c r="D77" s="104"/>
      <c r="E77" s="318"/>
      <c r="F77" s="318"/>
      <c r="G77" s="318"/>
      <c r="H77" s="318"/>
      <c r="I77" s="318"/>
      <c r="J77" s="318"/>
      <c r="K77" s="318"/>
      <c r="L77" s="318"/>
      <c r="M77" s="318"/>
      <c r="N77" s="318"/>
      <c r="O77" s="318"/>
      <c r="P77" s="318"/>
      <c r="Q77" s="318"/>
      <c r="R77" s="318"/>
      <c r="S77" s="318"/>
      <c r="T77" s="318"/>
      <c r="U77" s="318"/>
      <c r="V77" s="318"/>
      <c r="W77" s="318"/>
      <c r="X77" s="318"/>
      <c r="Y77" s="90"/>
    </row>
    <row r="78" spans="1:25" ht="42.75" hidden="1" customHeight="1" x14ac:dyDescent="0.2">
      <c r="A78" s="68"/>
      <c r="B78" s="99"/>
      <c r="C78" s="100"/>
      <c r="D78" s="104"/>
      <c r="E78" s="318"/>
      <c r="F78" s="318"/>
      <c r="G78" s="318"/>
      <c r="H78" s="318"/>
      <c r="I78" s="318"/>
      <c r="J78" s="318"/>
      <c r="K78" s="318"/>
      <c r="L78" s="318"/>
      <c r="M78" s="318"/>
      <c r="N78" s="318"/>
      <c r="O78" s="318"/>
      <c r="P78" s="318"/>
      <c r="Q78" s="318"/>
      <c r="R78" s="318"/>
      <c r="S78" s="318"/>
      <c r="T78" s="318"/>
      <c r="U78" s="318"/>
      <c r="V78" s="318"/>
      <c r="W78" s="318"/>
      <c r="X78" s="318"/>
      <c r="Y78" s="90"/>
    </row>
    <row r="79" spans="1:25" ht="25.5" hidden="1" customHeight="1" x14ac:dyDescent="0.2">
      <c r="A79" s="68"/>
      <c r="B79" s="99"/>
      <c r="C79" s="100"/>
      <c r="D79" s="104"/>
      <c r="E79" s="314" t="s">
        <v>64</v>
      </c>
      <c r="F79" s="314"/>
      <c r="G79" s="314"/>
      <c r="H79" s="314"/>
      <c r="I79" s="314"/>
      <c r="J79" s="314"/>
      <c r="K79" s="314"/>
      <c r="L79" s="314"/>
      <c r="M79" s="314"/>
      <c r="N79" s="314"/>
      <c r="O79" s="314"/>
      <c r="P79" s="314"/>
      <c r="Q79" s="314"/>
      <c r="R79" s="314"/>
      <c r="S79" s="314"/>
      <c r="T79" s="314"/>
      <c r="U79" s="314"/>
      <c r="V79" s="314"/>
      <c r="W79" s="314"/>
      <c r="X79" s="314"/>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12" t="s">
        <v>63</v>
      </c>
      <c r="G81" s="312"/>
      <c r="H81" s="312"/>
      <c r="I81" s="312"/>
      <c r="J81" s="312"/>
      <c r="K81" s="312"/>
      <c r="L81" s="312"/>
      <c r="M81" s="312"/>
      <c r="N81" s="312"/>
      <c r="O81" s="312"/>
      <c r="P81" s="312"/>
      <c r="Q81" s="312"/>
      <c r="R81" s="312"/>
      <c r="S81" s="312"/>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12" t="s">
        <v>62</v>
      </c>
      <c r="G83" s="312"/>
      <c r="H83" s="312"/>
      <c r="I83" s="312"/>
      <c r="J83" s="312"/>
      <c r="K83" s="312"/>
      <c r="L83" s="312"/>
      <c r="M83" s="312"/>
      <c r="N83" s="312"/>
      <c r="O83" s="312"/>
      <c r="P83" s="312"/>
      <c r="Q83" s="312"/>
      <c r="R83" s="312"/>
      <c r="S83" s="312"/>
      <c r="T83" s="312"/>
      <c r="U83" s="312"/>
      <c r="V83" s="312"/>
      <c r="W83" s="312"/>
      <c r="X83" s="312"/>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G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9"/>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9">
        <v>45022.415798611109</v>
      </c>
      <c r="B2" s="6" t="s">
        <v>350</v>
      </c>
      <c r="C2" s="6" t="s">
        <v>223</v>
      </c>
    </row>
    <row r="3" spans="1:4" x14ac:dyDescent="0.15">
      <c r="A3" s="309">
        <v>45022.415821759256</v>
      </c>
      <c r="B3" s="6" t="s">
        <v>351</v>
      </c>
      <c r="C3" s="6" t="s">
        <v>223</v>
      </c>
    </row>
    <row r="4" spans="1:4" ht="56.25" x14ac:dyDescent="0.15">
      <c r="A4" s="309">
        <v>45022.415821759256</v>
      </c>
      <c r="B4" s="6" t="s">
        <v>352</v>
      </c>
      <c r="C4" s="6" t="s">
        <v>223</v>
      </c>
    </row>
    <row r="5" spans="1:4" x14ac:dyDescent="0.15">
      <c r="A5" s="309">
        <v>45022.415821759256</v>
      </c>
      <c r="B5" s="6" t="s">
        <v>353</v>
      </c>
      <c r="C5" s="6" t="s">
        <v>223</v>
      </c>
    </row>
    <row r="6" spans="1:4" x14ac:dyDescent="0.15">
      <c r="A6" s="309">
        <v>45022.415844907409</v>
      </c>
      <c r="B6" s="6" t="s">
        <v>354</v>
      </c>
      <c r="C6" s="6" t="s">
        <v>223</v>
      </c>
    </row>
    <row r="7" spans="1:4" ht="22.5" x14ac:dyDescent="0.15">
      <c r="A7" s="309">
        <v>45022.415891203702</v>
      </c>
      <c r="B7" s="6" t="s">
        <v>355</v>
      </c>
      <c r="C7" s="6" t="s">
        <v>223</v>
      </c>
    </row>
    <row r="8" spans="1:4" ht="22.5" x14ac:dyDescent="0.15">
      <c r="A8" s="309">
        <v>45022.415902777779</v>
      </c>
      <c r="B8" s="6" t="s">
        <v>356</v>
      </c>
      <c r="C8" s="6" t="s">
        <v>223</v>
      </c>
    </row>
    <row r="9" spans="1:4" x14ac:dyDescent="0.15">
      <c r="A9" s="309">
        <v>45022.415902777779</v>
      </c>
      <c r="B9" s="6" t="s">
        <v>357</v>
      </c>
      <c r="C9" s="6" t="s">
        <v>223</v>
      </c>
    </row>
    <row r="10" spans="1:4" ht="22.5" x14ac:dyDescent="0.15">
      <c r="A10" s="309">
        <v>45022.415937500002</v>
      </c>
      <c r="B10" s="6" t="s">
        <v>358</v>
      </c>
      <c r="C10" s="6" t="s">
        <v>223</v>
      </c>
    </row>
    <row r="11" spans="1:4" ht="22.5" x14ac:dyDescent="0.15">
      <c r="A11" s="309">
        <v>45022.415983796294</v>
      </c>
      <c r="B11" s="6" t="s">
        <v>359</v>
      </c>
      <c r="C11" s="6" t="s">
        <v>223</v>
      </c>
    </row>
    <row r="12" spans="1:4" x14ac:dyDescent="0.15">
      <c r="A12" s="309">
        <v>45022.416122685187</v>
      </c>
      <c r="B12" s="6" t="s">
        <v>350</v>
      </c>
      <c r="C12" s="6" t="s">
        <v>223</v>
      </c>
    </row>
    <row r="13" spans="1:4" x14ac:dyDescent="0.15">
      <c r="A13" s="309">
        <v>45022.416134259256</v>
      </c>
      <c r="B13" s="6" t="s">
        <v>366</v>
      </c>
      <c r="C13" s="6" t="s">
        <v>223</v>
      </c>
    </row>
    <row r="14" spans="1:4" x14ac:dyDescent="0.15">
      <c r="A14" s="309">
        <v>45022.416724537034</v>
      </c>
      <c r="B14" s="6" t="s">
        <v>350</v>
      </c>
      <c r="C14" s="6" t="s">
        <v>223</v>
      </c>
    </row>
    <row r="15" spans="1:4" x14ac:dyDescent="0.15">
      <c r="A15" s="309">
        <v>45022.41673611111</v>
      </c>
      <c r="B15" s="6" t="s">
        <v>366</v>
      </c>
      <c r="C15" s="6" t="s">
        <v>223</v>
      </c>
    </row>
    <row r="16" spans="1:4" x14ac:dyDescent="0.15">
      <c r="A16" s="309">
        <v>45022.429976851854</v>
      </c>
      <c r="B16" s="6" t="s">
        <v>350</v>
      </c>
      <c r="C16" s="6" t="s">
        <v>223</v>
      </c>
    </row>
    <row r="17" spans="1:3" x14ac:dyDescent="0.15">
      <c r="A17" s="309">
        <v>45022.429988425924</v>
      </c>
      <c r="B17" s="6" t="s">
        <v>366</v>
      </c>
      <c r="C17" s="6" t="s">
        <v>223</v>
      </c>
    </row>
    <row r="18" spans="1:3" x14ac:dyDescent="0.15">
      <c r="A18" s="309">
        <v>45022.446180555555</v>
      </c>
      <c r="B18" s="6" t="s">
        <v>350</v>
      </c>
      <c r="C18" s="6" t="s">
        <v>223</v>
      </c>
    </row>
    <row r="19" spans="1:3" x14ac:dyDescent="0.15">
      <c r="A19" s="309">
        <v>45022.446192129632</v>
      </c>
      <c r="B19" s="6" t="s">
        <v>366</v>
      </c>
      <c r="C1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opLeftCell="D10" zoomScaleNormal="100" workbookViewId="0">
      <selection activeCell="F39" sqref="F39"/>
    </sheetView>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0"/>
    <col min="18" max="16384" width="9.140625" style="11"/>
  </cols>
  <sheetData>
    <row r="1" spans="1:17" s="9" customFormat="1" ht="13.5" hidden="1" customHeight="1" x14ac:dyDescent="0.15">
      <c r="B1" s="10"/>
      <c r="F1" s="9">
        <v>26361237</v>
      </c>
      <c r="G1" s="78"/>
      <c r="I1" s="22"/>
      <c r="Q1" s="199"/>
    </row>
    <row r="2" spans="1:17" s="9" customFormat="1" ht="12" hidden="1" customHeight="1" x14ac:dyDescent="0.15">
      <c r="B2" s="10"/>
      <c r="G2" s="78"/>
      <c r="I2" s="22"/>
      <c r="Q2" s="199"/>
    </row>
    <row r="3" spans="1:17" hidden="1" x14ac:dyDescent="0.15"/>
    <row r="4" spans="1:17" ht="11.25" customHeight="1" x14ac:dyDescent="0.15">
      <c r="F4" s="83" t="e">
        <f ca="1">version</f>
        <v>#NAME?</v>
      </c>
    </row>
    <row r="5" spans="1:17" ht="39.950000000000003" customHeight="1" x14ac:dyDescent="0.15">
      <c r="E5" s="338" t="s">
        <v>349</v>
      </c>
      <c r="F5" s="338"/>
      <c r="G5" s="84"/>
    </row>
    <row r="6" spans="1:17" ht="11.25" customHeight="1" x14ac:dyDescent="0.15">
      <c r="E6" s="76"/>
      <c r="F6" s="85"/>
      <c r="G6" s="84"/>
    </row>
    <row r="7" spans="1:17" ht="19.5" customHeight="1" x14ac:dyDescent="0.15">
      <c r="E7" s="76" t="s">
        <v>3</v>
      </c>
      <c r="F7" s="42" t="s">
        <v>199</v>
      </c>
      <c r="G7" s="84"/>
    </row>
    <row r="8" spans="1:17" ht="9.9499999999999993" hidden="1" customHeight="1" x14ac:dyDescent="0.15">
      <c r="A8" s="77"/>
      <c r="D8" s="78"/>
      <c r="E8" s="76"/>
      <c r="F8" s="82"/>
    </row>
    <row r="9" spans="1:17" ht="19.5" hidden="1" customHeight="1" x14ac:dyDescent="0.15">
      <c r="E9" s="126" t="s">
        <v>139</v>
      </c>
      <c r="F9" s="127" t="s">
        <v>47</v>
      </c>
      <c r="G9" s="11"/>
    </row>
    <row r="10" spans="1:17" ht="9.9499999999999993" customHeight="1" x14ac:dyDescent="0.15">
      <c r="A10" s="77"/>
      <c r="D10" s="78"/>
      <c r="E10" s="76"/>
      <c r="F10" s="82"/>
    </row>
    <row r="11" spans="1:17" ht="33.75" x14ac:dyDescent="0.15">
      <c r="E11" s="76" t="s">
        <v>231</v>
      </c>
      <c r="F11" s="310" t="s">
        <v>19</v>
      </c>
      <c r="G11" s="11"/>
    </row>
    <row r="12" spans="1:17" ht="9.9499999999999993" customHeight="1" x14ac:dyDescent="0.15">
      <c r="A12" s="77"/>
      <c r="D12" s="78"/>
      <c r="E12" s="76"/>
      <c r="F12" s="82"/>
    </row>
    <row r="13" spans="1:17" ht="19.5" customHeight="1" x14ac:dyDescent="0.15">
      <c r="A13" s="77"/>
      <c r="D13" s="78"/>
      <c r="E13" s="79" t="s">
        <v>156</v>
      </c>
      <c r="F13" s="217" t="s">
        <v>229</v>
      </c>
    </row>
    <row r="14" spans="1:17" ht="22.5" hidden="1" x14ac:dyDescent="0.15">
      <c r="A14" s="77"/>
      <c r="D14" s="78"/>
      <c r="E14" s="79" t="s">
        <v>120</v>
      </c>
      <c r="F14" s="295" t="s">
        <v>360</v>
      </c>
    </row>
    <row r="15" spans="1:17" ht="9.9499999999999993" hidden="1" customHeight="1" x14ac:dyDescent="0.15">
      <c r="A15" s="77"/>
      <c r="D15" s="78"/>
      <c r="E15" s="76"/>
      <c r="F15" s="82"/>
    </row>
    <row r="16" spans="1:17" ht="33.75" hidden="1" customHeight="1" x14ac:dyDescent="0.15">
      <c r="A16" s="77"/>
      <c r="D16" s="78"/>
      <c r="E16" s="126" t="s">
        <v>157</v>
      </c>
      <c r="F16" s="170"/>
    </row>
    <row r="17" spans="1:8" ht="33.75" hidden="1" customHeight="1" x14ac:dyDescent="0.15">
      <c r="A17" s="77"/>
      <c r="D17" s="78"/>
      <c r="E17" s="126" t="s">
        <v>158</v>
      </c>
      <c r="F17" s="171"/>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2">
        <v>2023</v>
      </c>
      <c r="D20" s="78"/>
      <c r="E20" s="76" t="s">
        <v>115</v>
      </c>
      <c r="F20" s="185">
        <v>2023</v>
      </c>
    </row>
    <row r="21" spans="1:8" ht="19.5" customHeight="1" x14ac:dyDescent="0.15">
      <c r="A21" s="77"/>
      <c r="C21" s="212" t="s">
        <v>57</v>
      </c>
      <c r="D21" s="78"/>
      <c r="E21" s="76" t="s">
        <v>114</v>
      </c>
      <c r="F21" s="185" t="s">
        <v>57</v>
      </c>
    </row>
    <row r="22" spans="1:8" ht="9.9499999999999993" customHeight="1" x14ac:dyDescent="0.15">
      <c r="A22" s="77"/>
      <c r="D22" s="78"/>
      <c r="E22" s="76"/>
      <c r="F22" s="82"/>
    </row>
    <row r="23" spans="1:8" ht="33.75" customHeight="1" x14ac:dyDescent="0.15">
      <c r="E23" s="79" t="s">
        <v>27</v>
      </c>
      <c r="F23" s="310"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336</v>
      </c>
      <c r="F26" s="43" t="s">
        <v>407</v>
      </c>
      <c r="G26" s="86"/>
    </row>
    <row r="27" spans="1:8" ht="19.5" hidden="1" customHeight="1" x14ac:dyDescent="0.15">
      <c r="C27" s="80"/>
      <c r="D27" s="78"/>
      <c r="E27" s="79" t="s">
        <v>337</v>
      </c>
      <c r="F27" s="44"/>
      <c r="G27" s="86"/>
    </row>
    <row r="28" spans="1:8" x14ac:dyDescent="0.15">
      <c r="C28" s="80"/>
      <c r="D28" s="78"/>
      <c r="E28" s="76" t="s">
        <v>4</v>
      </c>
      <c r="F28" s="43" t="s">
        <v>408</v>
      </c>
      <c r="G28" s="86"/>
    </row>
    <row r="29" spans="1:8" x14ac:dyDescent="0.15">
      <c r="C29" s="80"/>
      <c r="D29" s="78"/>
      <c r="E29" s="76" t="s">
        <v>5</v>
      </c>
      <c r="F29" s="43" t="s">
        <v>409</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839</v>
      </c>
    </row>
    <row r="33" spans="2:6" ht="19.5" customHeight="1" x14ac:dyDescent="0.15">
      <c r="B33" s="13"/>
      <c r="D33" s="38"/>
      <c r="E33" s="81" t="s">
        <v>108</v>
      </c>
      <c r="F33" s="49" t="s">
        <v>840</v>
      </c>
    </row>
    <row r="34" spans="2:6" ht="3" customHeight="1" x14ac:dyDescent="0.15">
      <c r="B34" s="13"/>
      <c r="D34" s="38"/>
      <c r="E34" s="81"/>
      <c r="F34" s="81"/>
    </row>
    <row r="35" spans="2:6" ht="19.5" customHeight="1" x14ac:dyDescent="0.15">
      <c r="E35" s="51"/>
      <c r="F35" s="82" t="s">
        <v>205</v>
      </c>
    </row>
    <row r="36" spans="2:6" ht="19.5" customHeight="1" x14ac:dyDescent="0.15">
      <c r="E36" s="81" t="s">
        <v>21</v>
      </c>
      <c r="F36" s="49" t="s">
        <v>841</v>
      </c>
    </row>
    <row r="37" spans="2:6" ht="19.5" customHeight="1" x14ac:dyDescent="0.15">
      <c r="E37" s="81" t="s">
        <v>22</v>
      </c>
      <c r="F37" s="49" t="s">
        <v>842</v>
      </c>
    </row>
    <row r="38" spans="2:6" ht="19.5" customHeight="1" x14ac:dyDescent="0.15">
      <c r="E38" s="81" t="s">
        <v>28</v>
      </c>
      <c r="F38" s="49" t="s">
        <v>843</v>
      </c>
    </row>
    <row r="39" spans="2:6" ht="19.5" customHeight="1" x14ac:dyDescent="0.15">
      <c r="E39" s="81" t="s">
        <v>23</v>
      </c>
      <c r="F39" s="49" t="s">
        <v>861</v>
      </c>
    </row>
    <row r="40" spans="2:6" ht="3" customHeight="1" x14ac:dyDescent="0.15">
      <c r="E40" s="81"/>
      <c r="F40" s="38"/>
    </row>
    <row r="41" spans="2:6" ht="30" customHeight="1" x14ac:dyDescent="0.15">
      <c r="E41" s="81"/>
      <c r="F41" s="38"/>
    </row>
    <row r="42" spans="2:6" ht="9.9499999999999993" customHeight="1" x14ac:dyDescent="0.15"/>
  </sheetData>
  <sheetProtection password="FA9C"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1" hidden="1" customWidth="1"/>
    <col min="14" max="16" width="9.140625" style="251" hidden="1" customWidth="1"/>
    <col min="17" max="17" width="25.7109375" style="251" hidden="1" customWidth="1"/>
    <col min="18" max="18" width="14.42578125" style="251" hidden="1" customWidth="1"/>
    <col min="19" max="22" width="9.140625" style="252"/>
    <col min="23" max="16384" width="9.140625" style="15"/>
  </cols>
  <sheetData>
    <row r="1" spans="1:256" s="243" customFormat="1" ht="16.5" hidden="1" customHeight="1" x14ac:dyDescent="0.15">
      <c r="C1" s="244"/>
      <c r="H1" s="244"/>
      <c r="I1" s="244"/>
      <c r="J1" s="244"/>
      <c r="K1" s="244" t="s">
        <v>151</v>
      </c>
      <c r="L1" s="245" t="s">
        <v>142</v>
      </c>
      <c r="M1" s="246" t="s">
        <v>150</v>
      </c>
      <c r="N1" s="246"/>
      <c r="O1" s="246"/>
      <c r="P1" s="246"/>
      <c r="Q1" s="246"/>
      <c r="R1" s="246"/>
      <c r="S1" s="246"/>
      <c r="T1" s="246"/>
      <c r="U1" s="246"/>
      <c r="V1" s="246"/>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row>
    <row r="2" spans="1:256" s="250" customFormat="1" ht="16.5" hidden="1" customHeight="1" x14ac:dyDescent="0.15">
      <c r="A2" s="247"/>
      <c r="B2" s="247"/>
      <c r="C2" s="248"/>
      <c r="D2" s="247"/>
      <c r="E2" s="247"/>
      <c r="F2" s="247"/>
      <c r="G2" s="247"/>
      <c r="H2" s="247"/>
      <c r="I2" s="247"/>
      <c r="J2" s="247"/>
      <c r="K2" s="247"/>
      <c r="L2" s="247"/>
      <c r="M2" s="246"/>
      <c r="N2" s="246"/>
      <c r="O2" s="246"/>
      <c r="P2" s="246"/>
      <c r="Q2" s="246"/>
      <c r="R2" s="246"/>
      <c r="S2" s="249"/>
      <c r="T2" s="249"/>
      <c r="U2" s="249"/>
      <c r="V2" s="249"/>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row>
    <row r="3" spans="1:256" s="128" customFormat="1" ht="3" customHeight="1" x14ac:dyDescent="0.15">
      <c r="A3" s="29"/>
      <c r="B3" s="15"/>
      <c r="C3" s="36"/>
      <c r="D3" s="15"/>
      <c r="E3" s="15"/>
      <c r="F3" s="15"/>
      <c r="G3" s="15"/>
      <c r="H3" s="15"/>
      <c r="I3" s="15"/>
      <c r="J3" s="15"/>
      <c r="K3" s="15"/>
      <c r="L3" s="65"/>
      <c r="M3" s="251"/>
      <c r="N3" s="251"/>
      <c r="O3" s="251"/>
      <c r="P3" s="251"/>
      <c r="Q3" s="251"/>
      <c r="R3" s="251"/>
      <c r="S3" s="252"/>
      <c r="T3" s="252"/>
      <c r="U3" s="252"/>
      <c r="V3" s="252"/>
    </row>
    <row r="4" spans="1:256" s="128" customFormat="1" ht="22.5" x14ac:dyDescent="0.15">
      <c r="A4" s="29"/>
      <c r="B4" s="15"/>
      <c r="C4" s="36"/>
      <c r="D4" s="355" t="s">
        <v>246</v>
      </c>
      <c r="E4" s="356"/>
      <c r="F4" s="356"/>
      <c r="G4" s="356"/>
      <c r="H4" s="357"/>
      <c r="I4" s="253"/>
      <c r="M4" s="251"/>
      <c r="N4" s="251"/>
      <c r="O4" s="251"/>
      <c r="P4" s="251"/>
      <c r="Q4" s="251"/>
      <c r="R4" s="251"/>
      <c r="S4" s="252"/>
      <c r="T4" s="252"/>
      <c r="U4" s="252"/>
      <c r="V4" s="252"/>
    </row>
    <row r="5" spans="1:256" s="128" customFormat="1" ht="3" hidden="1" customHeight="1" x14ac:dyDescent="0.15">
      <c r="A5" s="29"/>
      <c r="B5" s="15"/>
      <c r="C5" s="36"/>
      <c r="D5" s="15"/>
      <c r="E5" s="15"/>
      <c r="F5" s="15"/>
      <c r="G5" s="15"/>
      <c r="H5" s="18"/>
      <c r="I5" s="18"/>
      <c r="J5" s="18"/>
      <c r="K5" s="18"/>
      <c r="L5" s="17"/>
      <c r="M5" s="251"/>
      <c r="N5" s="251"/>
      <c r="O5" s="251"/>
      <c r="P5" s="251"/>
      <c r="Q5" s="251"/>
      <c r="R5" s="251"/>
      <c r="S5" s="252"/>
      <c r="T5" s="252"/>
      <c r="U5" s="252"/>
      <c r="V5" s="252"/>
    </row>
    <row r="6" spans="1:256" s="128" customFormat="1" ht="20.100000000000001" hidden="1" customHeight="1" x14ac:dyDescent="0.15">
      <c r="A6" s="123"/>
      <c r="B6" s="123"/>
      <c r="C6" s="36"/>
      <c r="D6" s="358"/>
      <c r="E6" s="358"/>
      <c r="F6" s="359" t="s">
        <v>18</v>
      </c>
      <c r="G6" s="359"/>
      <c r="H6" s="18"/>
      <c r="I6" s="18"/>
      <c r="J6" s="129"/>
      <c r="K6" s="130"/>
      <c r="L6" s="130"/>
      <c r="M6" s="251"/>
      <c r="N6" s="251"/>
      <c r="O6" s="251"/>
      <c r="P6" s="251"/>
      <c r="Q6" s="251"/>
      <c r="R6" s="251"/>
      <c r="S6" s="252"/>
      <c r="T6" s="252"/>
      <c r="U6" s="252"/>
      <c r="V6" s="252"/>
    </row>
    <row r="7" spans="1:256" ht="3" customHeight="1" x14ac:dyDescent="0.15"/>
    <row r="8" spans="1:256" s="128" customFormat="1" x14ac:dyDescent="0.15">
      <c r="A8" s="29"/>
      <c r="B8" s="15"/>
      <c r="C8" s="36"/>
      <c r="D8" s="344" t="s">
        <v>247</v>
      </c>
      <c r="E8" s="344"/>
      <c r="F8" s="344" t="s">
        <v>140</v>
      </c>
      <c r="G8" s="344"/>
      <c r="H8" s="344"/>
      <c r="I8" s="360" t="s">
        <v>141</v>
      </c>
      <c r="J8" s="360"/>
      <c r="K8" s="360"/>
      <c r="L8" s="360"/>
      <c r="M8" s="251"/>
      <c r="N8" s="251"/>
      <c r="O8" s="251"/>
      <c r="P8" s="251"/>
      <c r="Q8" s="251"/>
      <c r="R8" s="251"/>
      <c r="S8" s="252"/>
      <c r="T8" s="252"/>
      <c r="U8" s="252"/>
      <c r="V8" s="252"/>
    </row>
    <row r="9" spans="1:256" s="128" customFormat="1" ht="20.25" customHeight="1" x14ac:dyDescent="0.15">
      <c r="A9" s="29"/>
      <c r="B9" s="15"/>
      <c r="C9" s="36"/>
      <c r="D9" s="306" t="s">
        <v>25</v>
      </c>
      <c r="E9" s="306" t="s">
        <v>148</v>
      </c>
      <c r="F9" s="351" t="s">
        <v>25</v>
      </c>
      <c r="G9" s="352"/>
      <c r="H9" s="144" t="s">
        <v>148</v>
      </c>
      <c r="I9" s="353" t="s">
        <v>25</v>
      </c>
      <c r="J9" s="353"/>
      <c r="K9" s="144" t="s">
        <v>148</v>
      </c>
      <c r="L9" s="144" t="s">
        <v>142</v>
      </c>
      <c r="M9" s="290"/>
      <c r="N9" s="290"/>
      <c r="O9" s="290"/>
      <c r="P9" s="290"/>
      <c r="Q9" s="290"/>
      <c r="R9" s="290"/>
      <c r="S9" s="252"/>
      <c r="T9" s="252"/>
      <c r="U9" s="252"/>
      <c r="V9" s="252"/>
    </row>
    <row r="10" spans="1:256" ht="12" customHeight="1" x14ac:dyDescent="0.15">
      <c r="C10" s="34"/>
      <c r="D10" s="307" t="s">
        <v>26</v>
      </c>
      <c r="E10" s="307" t="s">
        <v>0</v>
      </c>
      <c r="F10" s="354" t="s">
        <v>1</v>
      </c>
      <c r="G10" s="354"/>
      <c r="H10" s="307" t="s">
        <v>2</v>
      </c>
      <c r="I10" s="354" t="s">
        <v>12</v>
      </c>
      <c r="J10" s="354"/>
      <c r="K10" s="307" t="s">
        <v>13</v>
      </c>
      <c r="L10" s="307" t="s">
        <v>31</v>
      </c>
      <c r="M10" s="290"/>
      <c r="N10" s="290"/>
      <c r="O10" s="290"/>
      <c r="P10" s="290"/>
      <c r="Q10" s="290"/>
      <c r="R10" s="290"/>
      <c r="S10" s="254"/>
      <c r="T10" s="254"/>
      <c r="U10" s="254"/>
      <c r="V10" s="254"/>
    </row>
    <row r="11" spans="1:256" s="128" customFormat="1" hidden="1" x14ac:dyDescent="0.15">
      <c r="A11" s="15"/>
      <c r="B11" s="15"/>
      <c r="C11" s="36"/>
      <c r="D11" s="165">
        <v>0</v>
      </c>
      <c r="E11" s="166"/>
      <c r="F11" s="161" t="s">
        <v>144</v>
      </c>
      <c r="G11" s="161"/>
      <c r="H11" s="167"/>
      <c r="I11" s="163" t="s">
        <v>144</v>
      </c>
      <c r="J11" s="161"/>
      <c r="K11" s="167"/>
      <c r="L11" s="168"/>
      <c r="M11" s="291" t="s">
        <v>248</v>
      </c>
      <c r="N11" s="290"/>
      <c r="O11" s="290"/>
      <c r="P11" s="290" t="s">
        <v>249</v>
      </c>
      <c r="Q11" s="290" t="s">
        <v>250</v>
      </c>
      <c r="R11" s="290" t="s">
        <v>251</v>
      </c>
      <c r="S11" s="252"/>
      <c r="T11" s="252"/>
      <c r="U11" s="252"/>
      <c r="V11" s="252"/>
    </row>
    <row r="12" spans="1:256" customFormat="1" ht="15.75" hidden="1" customHeight="1" x14ac:dyDescent="0.15">
      <c r="A12" s="33"/>
      <c r="B12" s="149" t="s">
        <v>149</v>
      </c>
      <c r="C12" s="342"/>
      <c r="D12" s="344">
        <v>1</v>
      </c>
      <c r="E12" s="345" t="s">
        <v>845</v>
      </c>
      <c r="F12" s="258" t="s">
        <v>144</v>
      </c>
      <c r="G12" s="143">
        <v>0</v>
      </c>
      <c r="H12" s="259"/>
      <c r="I12" s="145" t="s">
        <v>144</v>
      </c>
      <c r="J12" s="260" t="s">
        <v>253</v>
      </c>
      <c r="K12" s="169"/>
      <c r="L12" s="188"/>
      <c r="M12" s="251" t="e">
        <f ca="1">mergeValue(H12)</f>
        <v>#NAME?</v>
      </c>
      <c r="N12" s="243"/>
      <c r="O12" s="243"/>
      <c r="P12" s="251" t="str">
        <f t="array" ref="P12">IF(ISERROR(MATCH(MID(Q12,1,250),MID(note_ter,1,250),0)),"n","y")</f>
        <v>n</v>
      </c>
      <c r="Q12" s="243" t="s">
        <v>845</v>
      </c>
      <c r="R12" s="251" t="str">
        <f>K12&amp;"("&amp;L12&amp;")"</f>
        <v>()</v>
      </c>
      <c r="S12" s="149"/>
      <c r="T12" s="149"/>
      <c r="U12" s="202"/>
      <c r="V12" s="149"/>
      <c r="W12" s="149"/>
      <c r="X12" s="149"/>
      <c r="Y12" s="95"/>
      <c r="Z12" s="95"/>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95"/>
      <c r="BW12" s="95"/>
      <c r="BX12" s="95"/>
      <c r="BY12" s="95"/>
      <c r="BZ12" s="95"/>
      <c r="CA12" s="95"/>
      <c r="CB12" s="95"/>
      <c r="CC12" s="95"/>
      <c r="CD12" s="95"/>
      <c r="CE12" s="95"/>
    </row>
    <row r="13" spans="1:256" customFormat="1" ht="15" hidden="1" customHeight="1" x14ac:dyDescent="0.15">
      <c r="A13" s="33"/>
      <c r="B13" s="149" t="s">
        <v>149</v>
      </c>
      <c r="C13" s="342"/>
      <c r="D13" s="344"/>
      <c r="E13" s="346"/>
      <c r="F13" s="348" t="s">
        <v>144</v>
      </c>
      <c r="G13" s="344">
        <v>1</v>
      </c>
      <c r="H13" s="339" t="s">
        <v>806</v>
      </c>
      <c r="I13" s="145" t="s">
        <v>144</v>
      </c>
      <c r="J13" s="260" t="s">
        <v>253</v>
      </c>
      <c r="K13" s="169"/>
      <c r="L13" s="188"/>
      <c r="M13" s="251" t="e">
        <f ca="1">mergeValue(H13)</f>
        <v>#NAME?</v>
      </c>
      <c r="N13" s="243"/>
      <c r="O13" s="243"/>
      <c r="P13" s="243"/>
      <c r="Q13" s="243"/>
      <c r="R13" s="251" t="str">
        <f>K13&amp;"("&amp;L13&amp;")"</f>
        <v>()</v>
      </c>
      <c r="S13" s="149"/>
      <c r="T13" s="149"/>
      <c r="U13" s="202"/>
      <c r="V13" s="149"/>
      <c r="W13" s="149"/>
      <c r="X13" s="149"/>
      <c r="Y13" s="95"/>
      <c r="Z13" s="95"/>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95"/>
      <c r="BW13" s="95"/>
      <c r="BX13" s="95"/>
      <c r="BY13" s="95"/>
      <c r="BZ13" s="95"/>
      <c r="CA13" s="95"/>
      <c r="CB13" s="95"/>
      <c r="CC13" s="95"/>
      <c r="CD13" s="95"/>
      <c r="CE13" s="95"/>
    </row>
    <row r="14" spans="1:256" customFormat="1" ht="45" customHeight="1" x14ac:dyDescent="0.15">
      <c r="A14" s="33"/>
      <c r="B14" s="149" t="s">
        <v>149</v>
      </c>
      <c r="C14" s="342"/>
      <c r="D14" s="344"/>
      <c r="E14" s="346"/>
      <c r="F14" s="349"/>
      <c r="G14" s="344"/>
      <c r="H14" s="340"/>
      <c r="I14" s="311" t="s">
        <v>144</v>
      </c>
      <c r="J14" s="143">
        <v>1</v>
      </c>
      <c r="K14" s="262" t="s">
        <v>806</v>
      </c>
      <c r="L14" s="150" t="s">
        <v>807</v>
      </c>
      <c r="M14" s="251" t="e">
        <f ca="1">mergeValue(H14)</f>
        <v>#NAME?</v>
      </c>
      <c r="N14" s="243"/>
      <c r="O14" s="243"/>
      <c r="P14" s="243"/>
      <c r="Q14" s="243"/>
      <c r="R14" s="251" t="str">
        <f>K14&amp;" ("&amp;L14&amp;")"</f>
        <v>Урай (71878000)</v>
      </c>
      <c r="S14" s="149"/>
      <c r="T14" s="149"/>
      <c r="U14" s="202"/>
      <c r="V14" s="149"/>
      <c r="W14" s="149"/>
      <c r="X14" s="149"/>
      <c r="Y14" s="95"/>
      <c r="Z14" s="95"/>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95"/>
      <c r="BW14" s="95"/>
      <c r="BX14" s="95"/>
      <c r="BY14" s="95"/>
      <c r="BZ14" s="95"/>
      <c r="CA14" s="95"/>
      <c r="CB14" s="95"/>
      <c r="CC14" s="95"/>
      <c r="CD14" s="95"/>
      <c r="CE14" s="95"/>
    </row>
    <row r="15" spans="1:256" customFormat="1" ht="0.95" customHeight="1" x14ac:dyDescent="0.15">
      <c r="A15" s="33"/>
      <c r="B15" s="33"/>
      <c r="C15" s="342"/>
      <c r="D15" s="344"/>
      <c r="E15" s="346"/>
      <c r="F15" s="350"/>
      <c r="G15" s="344"/>
      <c r="H15" s="341"/>
      <c r="I15" s="154" t="s">
        <v>144</v>
      </c>
      <c r="J15" s="154"/>
      <c r="K15" s="169" t="s">
        <v>144</v>
      </c>
      <c r="L15" s="188"/>
      <c r="M15" s="243"/>
      <c r="N15" s="243"/>
      <c r="O15" s="243"/>
      <c r="P15" s="243"/>
      <c r="Q15" s="251"/>
      <c r="R15" s="243"/>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256" customFormat="1" ht="0.95" customHeight="1" x14ac:dyDescent="0.15">
      <c r="A16" s="33"/>
      <c r="B16" s="33"/>
      <c r="C16" s="343"/>
      <c r="D16" s="344"/>
      <c r="E16" s="347"/>
      <c r="F16" s="145" t="s">
        <v>144</v>
      </c>
      <c r="G16" s="154" t="s">
        <v>144</v>
      </c>
      <c r="H16" s="169" t="s">
        <v>144</v>
      </c>
      <c r="I16" s="154" t="s">
        <v>144</v>
      </c>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22" s="128" customFormat="1" hidden="1" x14ac:dyDescent="0.15">
      <c r="A17" s="15"/>
      <c r="B17" s="15" t="s">
        <v>166</v>
      </c>
      <c r="C17" s="36"/>
      <c r="D17" s="145"/>
      <c r="E17" s="151" t="s">
        <v>144</v>
      </c>
      <c r="F17" s="147" t="s">
        <v>144</v>
      </c>
      <c r="G17" s="147"/>
      <c r="H17" s="147"/>
      <c r="I17" s="147" t="s">
        <v>144</v>
      </c>
      <c r="J17" s="147"/>
      <c r="K17" s="147"/>
      <c r="L17" s="148"/>
      <c r="M17" s="291"/>
      <c r="N17" s="290"/>
      <c r="O17" s="290"/>
      <c r="P17" s="290"/>
      <c r="Q17" s="290" t="s">
        <v>252</v>
      </c>
      <c r="R17" s="290"/>
      <c r="S17" s="252"/>
      <c r="T17" s="252"/>
      <c r="U17" s="252"/>
      <c r="V17" s="252"/>
    </row>
    <row r="18" spans="1:22" s="128" customFormat="1" ht="21" customHeight="1" x14ac:dyDescent="0.15">
      <c r="A18" s="29"/>
      <c r="B18" s="15"/>
      <c r="C18" s="36"/>
      <c r="D18" s="255"/>
      <c r="E18" s="255"/>
      <c r="F18" s="255"/>
      <c r="G18" s="255"/>
      <c r="H18" s="255"/>
      <c r="I18" s="255"/>
      <c r="J18" s="255"/>
      <c r="K18" s="255"/>
      <c r="L18" s="255"/>
      <c r="M18" s="290"/>
      <c r="N18" s="290"/>
      <c r="O18" s="290"/>
      <c r="P18" s="290"/>
      <c r="Q18" s="290"/>
      <c r="R18" s="290"/>
      <c r="S18" s="252"/>
      <c r="T18" s="252"/>
      <c r="U18" s="252"/>
      <c r="V18" s="252"/>
    </row>
    <row r="19" spans="1:22" s="128" customFormat="1" x14ac:dyDescent="0.15">
      <c r="A19" s="29"/>
      <c r="B19" s="15"/>
      <c r="C19" s="36"/>
      <c r="D19" s="15"/>
      <c r="E19" s="15"/>
      <c r="F19" s="15"/>
      <c r="G19" s="15"/>
      <c r="H19" s="15"/>
      <c r="I19" s="15"/>
      <c r="J19" s="15"/>
      <c r="K19" s="15"/>
      <c r="L19" s="15"/>
      <c r="M19" s="251"/>
      <c r="N19" s="251"/>
      <c r="O19" s="251"/>
      <c r="P19" s="251"/>
      <c r="Q19" s="251"/>
      <c r="R19" s="251"/>
      <c r="S19" s="252"/>
      <c r="T19" s="252"/>
      <c r="U19" s="252"/>
      <c r="V19" s="252"/>
    </row>
    <row r="20" spans="1:22" s="128" customFormat="1" ht="0.75" customHeight="1" x14ac:dyDescent="0.15">
      <c r="A20" s="29"/>
      <c r="B20" s="15"/>
      <c r="C20" s="36"/>
      <c r="D20" s="15"/>
      <c r="E20" s="15"/>
      <c r="F20" s="15"/>
      <c r="G20" s="15"/>
      <c r="H20" s="15"/>
      <c r="I20" s="15"/>
      <c r="J20" s="15"/>
      <c r="K20" s="15"/>
      <c r="L20" s="15"/>
      <c r="M20" s="251"/>
      <c r="N20" s="251"/>
      <c r="O20" s="251"/>
      <c r="P20" s="251"/>
      <c r="Q20" s="251"/>
      <c r="R20" s="251"/>
      <c r="S20" s="252"/>
      <c r="T20" s="252"/>
      <c r="U20" s="252"/>
      <c r="V20" s="252"/>
    </row>
    <row r="21" spans="1:22" s="132" customFormat="1" ht="10.5" x14ac:dyDescent="0.15">
      <c r="A21" s="131"/>
      <c r="C21" s="133"/>
      <c r="D21" s="140"/>
      <c r="E21" s="140"/>
      <c r="M21" s="251"/>
      <c r="N21" s="251"/>
      <c r="O21" s="251"/>
      <c r="P21" s="251"/>
      <c r="Q21" s="251"/>
      <c r="R21" s="251"/>
      <c r="S21" s="252"/>
      <c r="T21" s="252"/>
      <c r="U21" s="252"/>
      <c r="V21" s="252"/>
    </row>
    <row r="22" spans="1:22" s="132" customFormat="1" ht="10.5" x14ac:dyDescent="0.15">
      <c r="A22" s="131"/>
      <c r="C22" s="133"/>
      <c r="D22" s="140"/>
      <c r="E22" s="140"/>
      <c r="M22" s="251"/>
      <c r="N22" s="251"/>
      <c r="O22" s="251"/>
      <c r="P22" s="251"/>
      <c r="Q22" s="251"/>
      <c r="R22" s="251"/>
      <c r="S22" s="252"/>
      <c r="T22" s="252"/>
      <c r="U22" s="252"/>
      <c r="V22" s="252"/>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E22" sqref="E22:E24"/>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3"/>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5"/>
      <c r="B4" s="175"/>
      <c r="D4" s="3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64"/>
      <c r="F4" s="364"/>
      <c r="G4" s="364"/>
      <c r="H4" s="364"/>
      <c r="I4" s="365"/>
      <c r="J4" s="135"/>
      <c r="K4" s="135"/>
      <c r="L4" s="135"/>
      <c r="M4" s="135"/>
    </row>
    <row r="5" spans="1:38" s="177" customFormat="1" ht="15.75" x14ac:dyDescent="0.15">
      <c r="A5" s="175"/>
      <c r="B5" s="175"/>
      <c r="C5" s="175"/>
      <c r="D5" s="366" t="str">
        <f>IF(org=0,"Не определено",org)</f>
        <v>АО "Урайтеплоэнергия"</v>
      </c>
      <c r="E5" s="367"/>
      <c r="F5" s="367"/>
      <c r="G5" s="367"/>
      <c r="H5" s="367"/>
      <c r="I5" s="368"/>
      <c r="J5" s="176"/>
      <c r="K5" s="176"/>
      <c r="L5" s="176"/>
      <c r="M5" s="176"/>
      <c r="N5" s="176"/>
      <c r="O5" s="176"/>
      <c r="P5" s="204"/>
      <c r="Q5" s="176"/>
      <c r="R5" s="176"/>
      <c r="S5" s="176"/>
      <c r="T5" s="176"/>
      <c r="U5" s="176"/>
      <c r="V5" s="176"/>
      <c r="W5" s="176"/>
      <c r="X5" s="176"/>
      <c r="Y5" s="176"/>
      <c r="Z5" s="176"/>
      <c r="AA5" s="176"/>
      <c r="AB5" s="176"/>
      <c r="AC5" s="176"/>
      <c r="AD5" s="176"/>
      <c r="AE5" s="176"/>
      <c r="AF5" s="176"/>
      <c r="AG5" s="176"/>
      <c r="AH5" s="176"/>
      <c r="AI5" s="176"/>
      <c r="AJ5" s="176"/>
      <c r="AK5" s="176"/>
      <c r="AL5" s="176"/>
    </row>
    <row r="6" spans="1:38" s="178" customFormat="1" ht="3" customHeight="1" x14ac:dyDescent="0.15">
      <c r="A6" s="371"/>
      <c r="B6" s="371"/>
      <c r="C6" s="371"/>
      <c r="D6" s="371"/>
      <c r="E6" s="371"/>
      <c r="F6" s="371"/>
      <c r="G6" s="50"/>
      <c r="H6" s="50"/>
      <c r="I6" s="50"/>
      <c r="J6" s="50"/>
      <c r="K6" s="50"/>
      <c r="N6" s="179"/>
      <c r="O6" s="179"/>
      <c r="P6" s="205"/>
      <c r="Q6" s="179"/>
      <c r="R6" s="179"/>
      <c r="S6" s="179"/>
      <c r="T6" s="179"/>
      <c r="U6" s="179"/>
      <c r="V6" s="179"/>
      <c r="W6" s="179"/>
      <c r="X6" s="179"/>
      <c r="Y6" s="179"/>
      <c r="Z6" s="179"/>
      <c r="AA6" s="179"/>
      <c r="AB6" s="179"/>
      <c r="AC6" s="179"/>
      <c r="AD6" s="179"/>
      <c r="AE6" s="179"/>
      <c r="AF6" s="179"/>
      <c r="AG6" s="179"/>
      <c r="AH6" s="179"/>
      <c r="AI6" s="179"/>
      <c r="AJ6" s="179"/>
      <c r="AK6" s="179"/>
      <c r="AL6" s="179"/>
    </row>
    <row r="7" spans="1:38" ht="3.75" customHeight="1" x14ac:dyDescent="0.15">
      <c r="A7" s="371"/>
      <c r="B7" s="371"/>
      <c r="C7" s="371"/>
      <c r="D7" s="371"/>
      <c r="E7" s="371"/>
      <c r="F7" s="371"/>
    </row>
    <row r="8" spans="1:38" ht="0.2" customHeight="1" x14ac:dyDescent="0.15">
      <c r="B8" s="370"/>
      <c r="C8" s="370"/>
      <c r="D8" s="370"/>
      <c r="E8" s="369"/>
      <c r="F8" s="369"/>
    </row>
    <row r="9" spans="1:38" ht="0.2" customHeight="1" x14ac:dyDescent="0.15">
      <c r="B9" s="370"/>
      <c r="C9" s="370"/>
      <c r="D9" s="370"/>
      <c r="E9" s="369"/>
      <c r="F9" s="369"/>
    </row>
    <row r="10" spans="1:38" ht="0.2" customHeight="1" x14ac:dyDescent="0.15">
      <c r="B10" s="370"/>
      <c r="C10" s="370"/>
      <c r="D10" s="370"/>
      <c r="E10" s="369"/>
      <c r="F10" s="369"/>
    </row>
    <row r="11" spans="1:38" ht="6" hidden="1" customHeight="1" x14ac:dyDescent="0.15">
      <c r="B11" s="370"/>
      <c r="C11" s="370"/>
      <c r="D11" s="370"/>
      <c r="E11" s="369"/>
      <c r="F11" s="369"/>
    </row>
    <row r="12" spans="1:38" ht="20.25" hidden="1" customHeight="1" x14ac:dyDescent="0.15">
      <c r="A12" s="136"/>
      <c r="B12" s="370"/>
      <c r="C12" s="370"/>
      <c r="D12" s="370"/>
      <c r="E12" s="308"/>
      <c r="F12" s="136"/>
      <c r="G12" s="308"/>
      <c r="H12" s="308"/>
      <c r="I12" s="136"/>
      <c r="J12" s="136"/>
      <c r="K12" s="308"/>
    </row>
    <row r="13" spans="1:38" ht="20.25" hidden="1" customHeight="1" x14ac:dyDescent="0.15">
      <c r="B13" s="370"/>
      <c r="C13" s="370"/>
      <c r="D13" s="370"/>
      <c r="E13" s="308"/>
      <c r="F13" s="293"/>
      <c r="G13" s="136"/>
      <c r="H13" s="136"/>
      <c r="I13" s="136"/>
      <c r="J13" s="136"/>
      <c r="K13" s="308"/>
    </row>
    <row r="14" spans="1:38" ht="6" hidden="1" customHeight="1" x14ac:dyDescent="0.15">
      <c r="B14" s="372"/>
      <c r="C14" s="372"/>
      <c r="D14" s="372"/>
      <c r="E14" s="136"/>
      <c r="F14" s="136"/>
      <c r="G14" s="136"/>
      <c r="H14" s="136"/>
      <c r="I14" s="136"/>
      <c r="J14" s="136"/>
      <c r="K14" s="308"/>
    </row>
    <row r="15" spans="1:38" ht="3" customHeight="1" x14ac:dyDescent="0.15"/>
    <row r="16" spans="1:38" ht="0.2" customHeight="1" x14ac:dyDescent="0.15"/>
    <row r="17" spans="1:38" s="177" customFormat="1" ht="0.2" customHeight="1" x14ac:dyDescent="0.15">
      <c r="A17" s="180"/>
      <c r="B17" s="180"/>
      <c r="C17" s="180"/>
      <c r="D17" s="180"/>
      <c r="E17" s="180"/>
      <c r="F17" s="180"/>
      <c r="G17" s="180"/>
      <c r="H17" s="180"/>
      <c r="I17" s="180"/>
      <c r="J17" s="180"/>
      <c r="K17" s="180"/>
      <c r="L17" s="180"/>
      <c r="M17" s="178"/>
      <c r="N17" s="176"/>
      <c r="O17" s="176"/>
      <c r="P17" s="204"/>
      <c r="Q17" s="176"/>
      <c r="R17" s="176"/>
      <c r="S17" s="176"/>
      <c r="T17" s="176"/>
      <c r="U17" s="176"/>
      <c r="V17" s="176"/>
      <c r="W17" s="176"/>
      <c r="X17" s="176"/>
      <c r="Y17" s="176"/>
      <c r="Z17" s="176"/>
      <c r="AA17" s="176"/>
      <c r="AB17" s="176"/>
      <c r="AC17" s="176"/>
      <c r="AD17" s="176"/>
      <c r="AE17" s="176"/>
      <c r="AF17" s="176"/>
      <c r="AG17" s="176"/>
      <c r="AH17" s="176"/>
      <c r="AI17" s="176"/>
      <c r="AJ17" s="176"/>
      <c r="AK17" s="176"/>
      <c r="AL17" s="176"/>
    </row>
    <row r="18" spans="1:38" ht="23.25" customHeight="1" x14ac:dyDescent="0.15">
      <c r="A18" s="361"/>
      <c r="B18" s="136"/>
      <c r="C18" s="136"/>
      <c r="D18" s="362" t="s">
        <v>116</v>
      </c>
      <c r="E18" s="362"/>
      <c r="F18" s="379" t="s">
        <v>202</v>
      </c>
      <c r="G18" s="379"/>
      <c r="H18" s="379"/>
      <c r="I18" s="379"/>
      <c r="J18" s="379" t="s">
        <v>334</v>
      </c>
      <c r="K18" s="379"/>
      <c r="L18" s="379"/>
      <c r="M18" s="379"/>
    </row>
    <row r="19" spans="1:38" ht="23.25" customHeight="1" x14ac:dyDescent="0.15">
      <c r="A19" s="361"/>
      <c r="B19" s="137"/>
      <c r="C19" s="138"/>
      <c r="D19" s="273" t="s">
        <v>25</v>
      </c>
      <c r="E19" s="273" t="s">
        <v>148</v>
      </c>
      <c r="F19" s="273" t="s">
        <v>143</v>
      </c>
      <c r="G19" s="386" t="s">
        <v>25</v>
      </c>
      <c r="H19" s="387"/>
      <c r="I19" s="273" t="s">
        <v>148</v>
      </c>
      <c r="J19" s="273" t="s">
        <v>143</v>
      </c>
      <c r="K19" s="386" t="s">
        <v>25</v>
      </c>
      <c r="L19" s="387"/>
      <c r="M19" s="273" t="s">
        <v>148</v>
      </c>
    </row>
    <row r="20" spans="1:38" ht="14.25" customHeight="1" x14ac:dyDescent="0.15">
      <c r="A20" s="66"/>
      <c r="B20" s="66"/>
      <c r="C20" s="66"/>
      <c r="D20" s="152" t="s">
        <v>26</v>
      </c>
      <c r="E20" s="152" t="s">
        <v>0</v>
      </c>
      <c r="F20" s="152" t="s">
        <v>1</v>
      </c>
      <c r="G20" s="384" t="s">
        <v>2</v>
      </c>
      <c r="H20" s="385"/>
      <c r="I20" s="152" t="s">
        <v>12</v>
      </c>
      <c r="J20" s="152" t="s">
        <v>13</v>
      </c>
      <c r="K20" s="384" t="s">
        <v>31</v>
      </c>
      <c r="L20" s="385"/>
      <c r="M20" s="152" t="s">
        <v>32</v>
      </c>
    </row>
    <row r="21" spans="1:38" hidden="1" x14ac:dyDescent="0.15">
      <c r="A21" s="181"/>
      <c r="B21" s="139"/>
      <c r="C21" s="139"/>
      <c r="D21" s="160"/>
      <c r="E21" s="161"/>
      <c r="F21" s="162"/>
      <c r="G21" s="161"/>
      <c r="H21" s="161"/>
      <c r="I21" s="162"/>
      <c r="J21" s="162"/>
      <c r="K21" s="163"/>
      <c r="L21" s="161"/>
      <c r="M21" s="164"/>
    </row>
    <row r="22" spans="1:38" ht="45" customHeight="1" x14ac:dyDescent="0.15">
      <c r="A22"/>
      <c r="B22"/>
      <c r="C22" s="36"/>
      <c r="D22" s="378" t="s">
        <v>26</v>
      </c>
      <c r="E22" s="373" t="s">
        <v>363</v>
      </c>
      <c r="F22" s="376" t="s">
        <v>19</v>
      </c>
      <c r="G22" s="380"/>
      <c r="H22" s="344">
        <v>1</v>
      </c>
      <c r="I22" s="382"/>
      <c r="J22" s="376" t="s">
        <v>19</v>
      </c>
      <c r="K22" s="157" t="s">
        <v>144</v>
      </c>
      <c r="L22" s="153" t="s">
        <v>26</v>
      </c>
      <c r="M22" s="173" t="s">
        <v>144</v>
      </c>
      <c r="X22" s="135">
        <v>4189706</v>
      </c>
      <c r="Y22" s="135" t="s">
        <v>145</v>
      </c>
      <c r="Z22" s="135">
        <v>1705000</v>
      </c>
    </row>
    <row r="23" spans="1:38" ht="15" hidden="1" customHeight="1" x14ac:dyDescent="0.15">
      <c r="A23"/>
      <c r="B23"/>
      <c r="C23" s="34"/>
      <c r="D23" s="378"/>
      <c r="E23" s="374"/>
      <c r="F23" s="377"/>
      <c r="G23" s="381"/>
      <c r="H23" s="344"/>
      <c r="I23" s="383"/>
      <c r="J23" s="377"/>
      <c r="K23" s="145" t="s">
        <v>144</v>
      </c>
      <c r="L23" s="154"/>
      <c r="M23" s="172" t="s">
        <v>144</v>
      </c>
    </row>
    <row r="24" spans="1:38" ht="15" hidden="1" customHeight="1" x14ac:dyDescent="0.15">
      <c r="A24"/>
      <c r="B24"/>
      <c r="C24" s="34"/>
      <c r="D24" s="378"/>
      <c r="E24" s="375"/>
      <c r="F24" s="377"/>
      <c r="G24" s="145"/>
      <c r="H24" s="154"/>
      <c r="I24" s="151" t="s">
        <v>144</v>
      </c>
      <c r="J24" s="154"/>
      <c r="K24" s="154" t="s">
        <v>144</v>
      </c>
      <c r="L24" s="154"/>
      <c r="M24" s="155"/>
    </row>
    <row r="25" spans="1:38" ht="15" hidden="1" customHeight="1" x14ac:dyDescent="0.15">
      <c r="A25" s="182"/>
      <c r="B25" s="57"/>
      <c r="C25" s="359"/>
      <c r="D25" s="145"/>
      <c r="E25" s="146" t="s">
        <v>144</v>
      </c>
      <c r="F25" s="154"/>
      <c r="G25" s="154"/>
      <c r="H25" s="154"/>
      <c r="I25" s="154"/>
      <c r="J25" s="154"/>
      <c r="K25" s="154" t="s">
        <v>144</v>
      </c>
      <c r="L25" s="154"/>
      <c r="M25" s="155"/>
    </row>
    <row r="26" spans="1:38" ht="15" customHeight="1" x14ac:dyDescent="0.15">
      <c r="C26" s="359"/>
      <c r="D26" s="186"/>
      <c r="E26" s="186"/>
      <c r="F26" s="186"/>
      <c r="G26" s="186"/>
      <c r="H26" s="186"/>
      <c r="I26" s="186"/>
      <c r="J26" s="186"/>
      <c r="K26" s="186" t="s">
        <v>144</v>
      </c>
      <c r="L26" s="186"/>
      <c r="M26" s="186"/>
    </row>
    <row r="27" spans="1:38" ht="37.5" customHeight="1" x14ac:dyDescent="0.15"/>
  </sheetData>
  <sheetProtection password="FA9C"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49" customWidth="1"/>
    <col min="9" max="17" width="10.5703125" style="15"/>
    <col min="18" max="18" width="10.5703125" style="201"/>
    <col min="19" max="16384" width="10.5703125" style="15"/>
  </cols>
  <sheetData>
    <row r="1" spans="3:21" s="149" customFormat="1" ht="15" hidden="1" customHeight="1" x14ac:dyDescent="0.15">
      <c r="C1" s="192"/>
      <c r="G1" s="149">
        <v>4</v>
      </c>
      <c r="R1" s="202"/>
    </row>
    <row r="2" spans="3:21" s="149" customFormat="1" ht="15" hidden="1" customHeight="1" x14ac:dyDescent="0.15">
      <c r="C2" s="192"/>
      <c r="R2" s="202"/>
    </row>
    <row r="3" spans="3:21" s="149" customFormat="1" ht="15" hidden="1" customHeight="1" x14ac:dyDescent="0.15">
      <c r="C3" s="192"/>
      <c r="R3" s="202"/>
    </row>
    <row r="4" spans="3:21" ht="11.25" customHeight="1" x14ac:dyDescent="0.15"/>
    <row r="5" spans="3:21" x14ac:dyDescent="0.15">
      <c r="D5" s="389" t="s">
        <v>258</v>
      </c>
      <c r="E5" s="389"/>
      <c r="F5" s="389"/>
      <c r="G5" s="389"/>
    </row>
    <row r="6" spans="3:21" ht="15" customHeight="1" x14ac:dyDescent="0.15">
      <c r="D6" s="390" t="str">
        <f>IF(org=0,"Не определено",org)</f>
        <v>АО "Урайтеплоэнергия"</v>
      </c>
      <c r="E6" s="390"/>
      <c r="F6" s="390"/>
      <c r="G6" s="390"/>
    </row>
    <row r="7" spans="3:21" s="68" customFormat="1" x14ac:dyDescent="0.15">
      <c r="D7" s="292"/>
      <c r="E7" s="257"/>
      <c r="F7" s="257"/>
      <c r="G7" s="257"/>
      <c r="U7" s="206"/>
    </row>
    <row r="8" spans="3:21" customFormat="1" x14ac:dyDescent="0.15">
      <c r="C8" s="95">
        <v>22</v>
      </c>
      <c r="D8" s="391" t="s">
        <v>244</v>
      </c>
      <c r="E8" s="392"/>
      <c r="F8" s="392"/>
      <c r="G8" s="393"/>
      <c r="U8" s="210"/>
    </row>
    <row r="9" spans="3:21" ht="11.25" customHeight="1" x14ac:dyDescent="0.15">
      <c r="D9" s="394" t="s">
        <v>233</v>
      </c>
      <c r="E9" s="394"/>
      <c r="F9" s="394"/>
      <c r="G9" s="395" t="s">
        <v>234</v>
      </c>
    </row>
    <row r="10" spans="3:21" ht="11.25" customHeight="1" x14ac:dyDescent="0.15">
      <c r="D10" s="272" t="s">
        <v>25</v>
      </c>
      <c r="E10" s="273" t="s">
        <v>257</v>
      </c>
      <c r="F10" s="274" t="s">
        <v>223</v>
      </c>
      <c r="G10" s="396"/>
    </row>
    <row r="11" spans="3:21" ht="12" customHeight="1" x14ac:dyDescent="0.15">
      <c r="D11" s="289" t="s">
        <v>26</v>
      </c>
      <c r="E11" s="275">
        <v>2</v>
      </c>
      <c r="F11" s="276">
        <v>3</v>
      </c>
      <c r="G11" s="277">
        <v>4</v>
      </c>
    </row>
    <row r="12" spans="3:21" x14ac:dyDescent="0.15">
      <c r="D12" s="270">
        <v>1</v>
      </c>
      <c r="E12" s="278" t="s">
        <v>259</v>
      </c>
      <c r="F12" s="300" t="str">
        <f>IF(form_up_date="","",form_up_date)</f>
        <v>06.04.2023</v>
      </c>
      <c r="G12" s="302" t="s">
        <v>260</v>
      </c>
    </row>
    <row r="13" spans="3:21" ht="45" x14ac:dyDescent="0.15">
      <c r="D13" s="270" t="s">
        <v>271</v>
      </c>
      <c r="E13" s="278" t="s">
        <v>261</v>
      </c>
      <c r="F13" s="300" t="s">
        <v>847</v>
      </c>
      <c r="G13" s="263" t="s">
        <v>333</v>
      </c>
    </row>
    <row r="14" spans="3:21" ht="22.5" x14ac:dyDescent="0.15">
      <c r="D14" s="270" t="s">
        <v>272</v>
      </c>
      <c r="E14" s="278" t="s">
        <v>262</v>
      </c>
      <c r="F14" s="300" t="s">
        <v>363</v>
      </c>
      <c r="G14" s="302" t="s">
        <v>263</v>
      </c>
    </row>
    <row r="15" spans="3:21" ht="22.5" x14ac:dyDescent="0.15">
      <c r="D15" s="270" t="s">
        <v>273</v>
      </c>
      <c r="E15" s="278" t="s">
        <v>264</v>
      </c>
      <c r="F15" s="301" t="s">
        <v>265</v>
      </c>
      <c r="G15" s="263"/>
    </row>
    <row r="16" spans="3:21" x14ac:dyDescent="0.15">
      <c r="D16" s="143" t="str">
        <f>D15&amp;".1"</f>
        <v>4.1.1</v>
      </c>
      <c r="E16" s="279" t="s">
        <v>3</v>
      </c>
      <c r="F16" s="300" t="str">
        <f>IF(region_name="","",region_name)</f>
        <v>Ханты-Мансийский автономный округ</v>
      </c>
      <c r="G16" s="302" t="s">
        <v>266</v>
      </c>
    </row>
    <row r="17" spans="4:7" ht="22.5" x14ac:dyDescent="0.15">
      <c r="D17" s="270" t="s">
        <v>274</v>
      </c>
      <c r="E17" s="280" t="s">
        <v>267</v>
      </c>
      <c r="F17" s="300" t="s">
        <v>806</v>
      </c>
      <c r="G17" s="304" t="s">
        <v>268</v>
      </c>
    </row>
    <row r="18" spans="4:7" ht="56.25" x14ac:dyDescent="0.15">
      <c r="D18" s="270" t="s">
        <v>275</v>
      </c>
      <c r="E18" s="281" t="s">
        <v>269</v>
      </c>
      <c r="F18" s="300" t="s">
        <v>848</v>
      </c>
      <c r="G18" s="288" t="s">
        <v>332</v>
      </c>
    </row>
    <row r="19" spans="4:7" x14ac:dyDescent="0.15">
      <c r="D19" s="282"/>
      <c r="E19" s="283"/>
      <c r="F19" s="284"/>
      <c r="G19" s="285"/>
    </row>
    <row r="20" spans="4:7" x14ac:dyDescent="0.15">
      <c r="D20" s="286"/>
      <c r="E20" s="388" t="s">
        <v>270</v>
      </c>
      <c r="F20" s="388"/>
      <c r="G20" s="28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23"/>
  <sheetViews>
    <sheetView showGridLines="0" tabSelected="1" topLeftCell="C11" zoomScaleNormal="100" workbookViewId="0">
      <selection activeCell="E19" sqref="E19"/>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49" customWidth="1"/>
    <col min="9" max="17" width="10.5703125" style="15"/>
    <col min="18" max="18" width="10.5703125" style="201"/>
    <col min="19" max="16384" width="10.5703125" style="15"/>
  </cols>
  <sheetData>
    <row r="1" spans="1:18" s="149" customFormat="1" ht="15" hidden="1" customHeight="1" x14ac:dyDescent="0.15">
      <c r="C1" s="192"/>
      <c r="G1" s="149">
        <v>4</v>
      </c>
      <c r="R1" s="202"/>
    </row>
    <row r="2" spans="1:18" ht="67.5" hidden="1" x14ac:dyDescent="0.15">
      <c r="D2" s="270"/>
      <c r="E2" s="299"/>
      <c r="F2" s="143" t="s">
        <v>74</v>
      </c>
      <c r="G2" s="271"/>
      <c r="H2" s="263" t="s">
        <v>346</v>
      </c>
    </row>
    <row r="3" spans="1:18" s="149" customFormat="1" ht="15" hidden="1" customHeight="1" x14ac:dyDescent="0.15">
      <c r="C3" s="192"/>
      <c r="R3" s="202"/>
    </row>
    <row r="4" spans="1:18" ht="11.25" customHeight="1" x14ac:dyDescent="0.15"/>
    <row r="5" spans="1:18" ht="36.75" customHeight="1" x14ac:dyDescent="0.15">
      <c r="D5" s="3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89"/>
      <c r="F5" s="389"/>
      <c r="G5" s="389"/>
    </row>
    <row r="6" spans="1:18" ht="15" customHeight="1" x14ac:dyDescent="0.15">
      <c r="D6" s="390" t="str">
        <f>IF(org=0,"Не определено",org)</f>
        <v>АО "Урайтеплоэнергия"</v>
      </c>
      <c r="E6" s="390"/>
      <c r="F6" s="390"/>
      <c r="G6" s="390"/>
    </row>
    <row r="7" spans="1:18" ht="11.25" customHeight="1" x14ac:dyDescent="0.15">
      <c r="G7" s="149">
        <v>22</v>
      </c>
    </row>
    <row r="8" spans="1:18" ht="101.25" x14ac:dyDescent="0.15">
      <c r="D8" s="344" t="s">
        <v>25</v>
      </c>
      <c r="E8" s="398" t="s">
        <v>257</v>
      </c>
      <c r="F8" s="398" t="s">
        <v>159</v>
      </c>
      <c r="G8" s="265" t="s">
        <v>846</v>
      </c>
      <c r="H8" s="397" t="s">
        <v>234</v>
      </c>
    </row>
    <row r="9" spans="1:18" ht="21" customHeight="1" x14ac:dyDescent="0.15">
      <c r="D9" s="344"/>
      <c r="E9" s="398"/>
      <c r="F9" s="398"/>
      <c r="G9" s="266" t="s">
        <v>223</v>
      </c>
      <c r="H9" s="394"/>
    </row>
    <row r="10" spans="1:18" ht="11.25" hidden="1" customHeight="1" x14ac:dyDescent="0.15">
      <c r="D10" s="66" t="s">
        <v>26</v>
      </c>
      <c r="E10" s="66" t="s">
        <v>0</v>
      </c>
      <c r="F10" s="66" t="s">
        <v>1</v>
      </c>
      <c r="G10" s="193" t="str">
        <f>G1&amp;".1"</f>
        <v>4.1</v>
      </c>
      <c r="H10" s="263"/>
    </row>
    <row r="11" spans="1:18" ht="22.5" x14ac:dyDescent="0.15">
      <c r="A11" s="15"/>
      <c r="C11" s="36"/>
      <c r="D11" s="143">
        <v>1</v>
      </c>
      <c r="E11" s="190" t="s">
        <v>160</v>
      </c>
      <c r="F11" s="143" t="s">
        <v>255</v>
      </c>
      <c r="G11" s="267">
        <v>0</v>
      </c>
      <c r="H11" s="263" t="s">
        <v>341</v>
      </c>
    </row>
    <row r="12" spans="1:18" ht="22.5" x14ac:dyDescent="0.15">
      <c r="A12" s="15"/>
      <c r="C12" s="36"/>
      <c r="D12" s="143">
        <v>2</v>
      </c>
      <c r="E12" s="191" t="s">
        <v>161</v>
      </c>
      <c r="F12" s="143" t="s">
        <v>255</v>
      </c>
      <c r="G12" s="267">
        <v>0</v>
      </c>
      <c r="H12" s="263" t="s">
        <v>342</v>
      </c>
    </row>
    <row r="13" spans="1:18" ht="22.5" x14ac:dyDescent="0.15">
      <c r="A13" s="15"/>
      <c r="C13" s="36"/>
      <c r="D13" s="143">
        <v>3</v>
      </c>
      <c r="E13" s="191" t="s">
        <v>171</v>
      </c>
      <c r="F13" s="143" t="s">
        <v>255</v>
      </c>
      <c r="G13" s="267">
        <v>0</v>
      </c>
      <c r="H13" s="263" t="s">
        <v>343</v>
      </c>
    </row>
    <row r="14" spans="1:18" ht="45" x14ac:dyDescent="0.15">
      <c r="A14" s="15"/>
      <c r="C14" s="36"/>
      <c r="D14" s="143">
        <v>4</v>
      </c>
      <c r="E14" s="191" t="s">
        <v>254</v>
      </c>
      <c r="F14" s="143" t="s">
        <v>265</v>
      </c>
      <c r="G14" s="296"/>
      <c r="H14" s="263" t="s">
        <v>344</v>
      </c>
    </row>
    <row r="15" spans="1:18" ht="90" x14ac:dyDescent="0.15">
      <c r="A15" s="15"/>
      <c r="C15" s="36"/>
      <c r="D15" s="143">
        <v>5</v>
      </c>
      <c r="E15" s="191" t="s">
        <v>340</v>
      </c>
      <c r="F15" s="143" t="s">
        <v>74</v>
      </c>
      <c r="G15" s="268">
        <f>SUM(G16:G23)</f>
        <v>0.33500000000000002</v>
      </c>
      <c r="H15" s="263" t="s">
        <v>345</v>
      </c>
    </row>
    <row r="16" spans="1:18" ht="15" hidden="1" customHeight="1" x14ac:dyDescent="0.15">
      <c r="D16" s="15" t="s">
        <v>256</v>
      </c>
      <c r="E16" s="189"/>
    </row>
    <row r="17" spans="1:18" ht="67.5" x14ac:dyDescent="0.15">
      <c r="C17" s="36"/>
      <c r="D17" s="270" t="s">
        <v>283</v>
      </c>
      <c r="E17" s="298" t="s">
        <v>855</v>
      </c>
      <c r="F17" s="143" t="s">
        <v>74</v>
      </c>
      <c r="G17" s="271">
        <v>6.3E-2</v>
      </c>
      <c r="H17" s="263" t="s">
        <v>346</v>
      </c>
    </row>
    <row r="18" spans="1:18" ht="67.5" x14ac:dyDescent="0.15">
      <c r="C18" s="36" t="s">
        <v>849</v>
      </c>
      <c r="D18" s="270" t="s">
        <v>850</v>
      </c>
      <c r="E18" s="298" t="s">
        <v>856</v>
      </c>
      <c r="F18" s="143" t="s">
        <v>74</v>
      </c>
      <c r="G18" s="271">
        <v>2E-3</v>
      </c>
      <c r="H18" s="263" t="s">
        <v>346</v>
      </c>
    </row>
    <row r="19" spans="1:18" ht="67.5" x14ac:dyDescent="0.15">
      <c r="C19" s="36" t="s">
        <v>849</v>
      </c>
      <c r="D19" s="270" t="s">
        <v>851</v>
      </c>
      <c r="E19" s="298" t="s">
        <v>857</v>
      </c>
      <c r="F19" s="143" t="s">
        <v>74</v>
      </c>
      <c r="G19" s="271">
        <v>0.02</v>
      </c>
      <c r="H19" s="263" t="s">
        <v>346</v>
      </c>
    </row>
    <row r="20" spans="1:18" ht="67.5" x14ac:dyDescent="0.15">
      <c r="C20" s="36" t="s">
        <v>849</v>
      </c>
      <c r="D20" s="270" t="s">
        <v>852</v>
      </c>
      <c r="E20" s="298" t="s">
        <v>858</v>
      </c>
      <c r="F20" s="143" t="s">
        <v>74</v>
      </c>
      <c r="G20" s="271">
        <v>0</v>
      </c>
      <c r="H20" s="263" t="s">
        <v>346</v>
      </c>
    </row>
    <row r="21" spans="1:18" ht="67.5" x14ac:dyDescent="0.15">
      <c r="C21" s="36" t="s">
        <v>849</v>
      </c>
      <c r="D21" s="270" t="s">
        <v>853</v>
      </c>
      <c r="E21" s="298" t="s">
        <v>859</v>
      </c>
      <c r="F21" s="143" t="s">
        <v>74</v>
      </c>
      <c r="G21" s="271">
        <v>0.12</v>
      </c>
      <c r="H21" s="263" t="s">
        <v>346</v>
      </c>
    </row>
    <row r="22" spans="1:18" ht="67.5" x14ac:dyDescent="0.15">
      <c r="C22" s="36" t="s">
        <v>849</v>
      </c>
      <c r="D22" s="270" t="s">
        <v>854</v>
      </c>
      <c r="E22" s="298" t="s">
        <v>860</v>
      </c>
      <c r="F22" s="143" t="s">
        <v>74</v>
      </c>
      <c r="G22" s="271">
        <v>0.13</v>
      </c>
      <c r="H22" s="263" t="s">
        <v>346</v>
      </c>
    </row>
    <row r="23" spans="1:18" ht="11.25" x14ac:dyDescent="0.15">
      <c r="A23" s="15"/>
      <c r="C23" s="15"/>
      <c r="D23" s="231"/>
      <c r="E23" s="151" t="s">
        <v>347</v>
      </c>
      <c r="F23" s="264"/>
      <c r="G23" s="264"/>
      <c r="H23" s="269"/>
      <c r="R23"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2"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G22"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8"/>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399" t="s">
        <v>162</v>
      </c>
      <c r="E7" s="399"/>
    </row>
    <row r="8" spans="3:9" ht="15" customHeight="1" x14ac:dyDescent="0.2">
      <c r="D8" s="400" t="str">
        <f>IF(org=0,"Не определено",org)</f>
        <v>АО "Урайтеплоэнергия"</v>
      </c>
      <c r="E8" s="400"/>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172</v>
      </c>
    </row>
    <row r="15" spans="3:9" ht="11.25" customHeight="1" x14ac:dyDescent="0.2"/>
    <row r="16" spans="3:9" x14ac:dyDescent="0.2">
      <c r="D16" s="125"/>
      <c r="E16" s="71"/>
      <c r="F16" s="71"/>
      <c r="G16" s="72"/>
      <c r="H16" s="72"/>
      <c r="I16" s="7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8" hidden="1" customWidth="1"/>
    <col min="2" max="2" width="9.140625" style="219" hidden="1" customWidth="1"/>
    <col min="3" max="3" width="3.7109375" style="220" customWidth="1"/>
    <col min="4" max="4" width="7" style="219" bestFit="1" customWidth="1"/>
    <col min="5" max="5" width="11.28515625" style="219" customWidth="1"/>
    <col min="6" max="6" width="41" style="219" customWidth="1"/>
    <col min="7" max="7" width="18" style="219" customWidth="1"/>
    <col min="8" max="8" width="13.140625" style="219" customWidth="1"/>
    <col min="9" max="9" width="11.42578125" style="219" customWidth="1"/>
    <col min="10" max="10" width="42.140625" style="219" customWidth="1"/>
    <col min="11" max="11" width="115.7109375" style="219" customWidth="1"/>
    <col min="12" max="12" width="3.7109375" style="219" customWidth="1"/>
    <col min="13" max="16384" width="9.140625" style="219"/>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4" t="s">
        <v>232</v>
      </c>
      <c r="E5" s="404"/>
      <c r="F5" s="404"/>
      <c r="G5" s="404"/>
      <c r="H5" s="404"/>
      <c r="I5" s="404"/>
      <c r="J5" s="404"/>
      <c r="K5" s="221"/>
    </row>
    <row r="6" spans="1:14" ht="3" hidden="1" customHeight="1" x14ac:dyDescent="0.15">
      <c r="D6" s="236"/>
      <c r="E6" s="236"/>
      <c r="G6" s="236"/>
      <c r="H6" s="236"/>
      <c r="I6" s="236"/>
      <c r="J6" s="236"/>
      <c r="K6" s="236"/>
    </row>
    <row r="7" spans="1:14" s="218" customFormat="1" ht="3" customHeight="1" x14ac:dyDescent="0.15">
      <c r="B7" s="219"/>
      <c r="C7" s="220"/>
      <c r="D7" s="237"/>
      <c r="E7" s="237"/>
      <c r="G7" s="237"/>
      <c r="H7" s="237"/>
      <c r="I7" s="237"/>
      <c r="J7" s="237"/>
      <c r="K7" s="237"/>
      <c r="L7" s="238"/>
    </row>
    <row r="8" spans="1:14" x14ac:dyDescent="0.15">
      <c r="D8" s="405" t="s">
        <v>233</v>
      </c>
      <c r="E8" s="405"/>
      <c r="F8" s="405"/>
      <c r="G8" s="405"/>
      <c r="H8" s="405"/>
      <c r="I8" s="405"/>
      <c r="J8" s="405"/>
      <c r="K8" s="405" t="s">
        <v>234</v>
      </c>
    </row>
    <row r="9" spans="1:14" x14ac:dyDescent="0.15">
      <c r="D9" s="405" t="s">
        <v>25</v>
      </c>
      <c r="E9" s="405" t="s">
        <v>235</v>
      </c>
      <c r="F9" s="405"/>
      <c r="G9" s="405" t="s">
        <v>236</v>
      </c>
      <c r="H9" s="405"/>
      <c r="I9" s="405"/>
      <c r="J9" s="405"/>
      <c r="K9" s="405"/>
    </row>
    <row r="10" spans="1:14" ht="22.5" x14ac:dyDescent="0.15">
      <c r="D10" s="405"/>
      <c r="E10" s="216" t="s">
        <v>237</v>
      </c>
      <c r="F10" s="216" t="s">
        <v>148</v>
      </c>
      <c r="G10" s="216" t="s">
        <v>148</v>
      </c>
      <c r="H10" s="216" t="s">
        <v>237</v>
      </c>
      <c r="I10" s="216" t="s">
        <v>238</v>
      </c>
      <c r="J10" s="216" t="s">
        <v>239</v>
      </c>
      <c r="K10" s="405"/>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2" t="s">
        <v>1</v>
      </c>
      <c r="B12" s="123" t="s">
        <v>144</v>
      </c>
      <c r="C12" s="223"/>
      <c r="D12" s="224" t="s">
        <v>26</v>
      </c>
      <c r="E12" s="225"/>
      <c r="F12" s="226"/>
      <c r="G12" s="226"/>
      <c r="H12" s="226"/>
      <c r="I12" s="227"/>
      <c r="J12" s="228"/>
      <c r="K12" s="401" t="s">
        <v>240</v>
      </c>
      <c r="M12" s="229" t="str">
        <f>IF(ISERROR(INDEX(kind_of_nameforms,MATCH(E12,kind_of_forms,0),1)),"",INDEX(kind_of_nameforms,MATCH(E12,kind_of_forms,0),1))</f>
        <v/>
      </c>
      <c r="N12" s="230"/>
    </row>
    <row r="13" spans="1:14" ht="15" customHeight="1" x14ac:dyDescent="0.15">
      <c r="A13" s="219"/>
      <c r="C13" s="219"/>
      <c r="D13" s="231"/>
      <c r="E13" s="232" t="s">
        <v>172</v>
      </c>
      <c r="F13" s="233"/>
      <c r="G13" s="233"/>
      <c r="H13" s="233"/>
      <c r="I13" s="233"/>
      <c r="J13" s="234"/>
      <c r="K13" s="402"/>
    </row>
    <row r="14" spans="1:14" ht="3" customHeight="1" x14ac:dyDescent="0.15">
      <c r="A14" s="219"/>
      <c r="C14" s="219"/>
    </row>
    <row r="15" spans="1:14" ht="27.75" customHeight="1" x14ac:dyDescent="0.15">
      <c r="E15" s="403" t="s">
        <v>241</v>
      </c>
      <c r="F15" s="403"/>
      <c r="G15" s="403"/>
      <c r="H15" s="403"/>
      <c r="I15" s="403"/>
      <c r="J15" s="4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8"/>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6" t="s">
        <v>6</v>
      </c>
      <c r="E7" s="406"/>
    </row>
    <row r="8" spans="4:5" ht="15" customHeight="1" x14ac:dyDescent="0.2">
      <c r="D8" s="400" t="str">
        <f>IF(org=0,"Не определено",org)</f>
        <v>АО "Урайтеплоэнергия"</v>
      </c>
      <c r="E8" s="400"/>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election activeCell="B5" sqref="B5"/>
    </sheetView>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7" t="s">
        <v>7</v>
      </c>
      <c r="C2" s="407"/>
      <c r="D2" s="407"/>
      <c r="E2" s="407"/>
    </row>
    <row r="3" spans="2:5" ht="6.95" customHeight="1" x14ac:dyDescent="0.15"/>
    <row r="4" spans="2:5" ht="21.75" customHeight="1" x14ac:dyDescent="0.15">
      <c r="B4" s="159" t="s">
        <v>118</v>
      </c>
      <c r="C4" s="159" t="s">
        <v>119</v>
      </c>
      <c r="D4" s="159" t="s">
        <v>24</v>
      </c>
      <c r="E4" s="158" t="s">
        <v>16</v>
      </c>
    </row>
  </sheetData>
  <sheetProtection password="FA9C"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153</v>
      </c>
      <c r="B5" t="s">
        <v>78</v>
      </c>
    </row>
    <row r="6" spans="1:2" x14ac:dyDescent="0.15">
      <c r="A6" t="s">
        <v>154</v>
      </c>
      <c r="B6" t="s">
        <v>138</v>
      </c>
    </row>
    <row r="7" spans="1:2" x14ac:dyDescent="0.15">
      <c r="A7" t="s">
        <v>244</v>
      </c>
      <c r="B7" t="s">
        <v>81</v>
      </c>
    </row>
    <row r="8" spans="1:2" x14ac:dyDescent="0.15">
      <c r="A8" t="s">
        <v>348</v>
      </c>
      <c r="B8" t="s">
        <v>79</v>
      </c>
    </row>
    <row r="9" spans="1:2" x14ac:dyDescent="0.15">
      <c r="A9" t="s">
        <v>124</v>
      </c>
      <c r="B9" t="s">
        <v>80</v>
      </c>
    </row>
    <row r="10" spans="1:2" x14ac:dyDescent="0.15">
      <c r="A10" t="s">
        <v>280</v>
      </c>
      <c r="B10" t="s">
        <v>89</v>
      </c>
    </row>
    <row r="11" spans="1:2" x14ac:dyDescent="0.15">
      <c r="A11" t="s">
        <v>6</v>
      </c>
      <c r="B11" t="s">
        <v>90</v>
      </c>
    </row>
    <row r="12" spans="1:2" x14ac:dyDescent="0.15">
      <c r="A12" t="s">
        <v>76</v>
      </c>
      <c r="B12" t="s">
        <v>91</v>
      </c>
    </row>
    <row r="13" spans="1:2" x14ac:dyDescent="0.15">
      <c r="B13" t="s">
        <v>125</v>
      </c>
    </row>
    <row r="14" spans="1:2" x14ac:dyDescent="0.15">
      <c r="B14" t="s">
        <v>281</v>
      </c>
    </row>
    <row r="15" spans="1:2" x14ac:dyDescent="0.15">
      <c r="B15" t="s">
        <v>163</v>
      </c>
    </row>
    <row r="16" spans="1:2" x14ac:dyDescent="0.15">
      <c r="B16" t="s">
        <v>164</v>
      </c>
    </row>
    <row r="17" spans="2:2" x14ac:dyDescent="0.15">
      <c r="B17" t="s">
        <v>137</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126</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282</v>
      </c>
    </row>
    <row r="34" spans="2:2" x14ac:dyDescent="0.15">
      <c r="B34" t="s">
        <v>96</v>
      </c>
    </row>
    <row r="35" spans="2:2" x14ac:dyDescent="0.15">
      <c r="B35" t="s">
        <v>204</v>
      </c>
    </row>
    <row r="36" spans="2:2" x14ac:dyDescent="0.15">
      <c r="B36" t="s">
        <v>98</v>
      </c>
    </row>
    <row r="37" spans="2:2" x14ac:dyDescent="0.15">
      <c r="B37" t="s">
        <v>165</v>
      </c>
    </row>
    <row r="38" spans="2:2" x14ac:dyDescent="0.15">
      <c r="B38" t="s">
        <v>128</v>
      </c>
    </row>
    <row r="39" spans="2:2" x14ac:dyDescent="0.15">
      <c r="B39" t="s">
        <v>136</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135</v>
      </c>
      <c r="B1" s="60"/>
      <c r="C1" s="19" t="s">
        <v>20</v>
      </c>
      <c r="D1" s="19" t="s">
        <v>17</v>
      </c>
      <c r="E1" s="19" t="s">
        <v>33</v>
      </c>
      <c r="F1" s="19" t="s">
        <v>56</v>
      </c>
      <c r="G1" s="19" t="s">
        <v>48</v>
      </c>
      <c r="H1" s="19" t="s">
        <v>73</v>
      </c>
      <c r="I1" s="19" t="s">
        <v>103</v>
      </c>
      <c r="J1" s="30" t="s">
        <v>104</v>
      </c>
      <c r="K1" s="19" t="s">
        <v>51</v>
      </c>
      <c r="L1" s="53" t="s">
        <v>99</v>
      </c>
      <c r="M1" s="27" t="s">
        <v>100</v>
      </c>
      <c r="S1" s="408" t="s">
        <v>243</v>
      </c>
      <c r="T1" s="408"/>
    </row>
    <row r="2" spans="1:20" ht="25.5" x14ac:dyDescent="0.15">
      <c r="A2" s="297" t="s">
        <v>176</v>
      </c>
      <c r="C2" s="20">
        <v>2017</v>
      </c>
      <c r="D2" s="20" t="s">
        <v>18</v>
      </c>
      <c r="E2" s="21" t="s">
        <v>34</v>
      </c>
      <c r="F2" s="21" t="s">
        <v>57</v>
      </c>
      <c r="G2" s="21" t="s">
        <v>46</v>
      </c>
      <c r="H2" s="21" t="s">
        <v>74</v>
      </c>
      <c r="I2" s="23"/>
      <c r="J2" s="55">
        <v>52</v>
      </c>
      <c r="K2" s="19" t="s">
        <v>52</v>
      </c>
      <c r="L2" s="53" t="s">
        <v>329</v>
      </c>
      <c r="M2" s="28" t="s">
        <v>229</v>
      </c>
      <c r="S2" s="239" t="s">
        <v>244</v>
      </c>
      <c r="T2" s="240" t="s">
        <v>245</v>
      </c>
    </row>
    <row r="3" spans="1:20" ht="123.75" x14ac:dyDescent="0.15">
      <c r="A3" s="297" t="s">
        <v>177</v>
      </c>
      <c r="C3" s="20">
        <v>2018</v>
      </c>
      <c r="D3" s="20" t="s">
        <v>19</v>
      </c>
      <c r="E3" s="21" t="s">
        <v>35</v>
      </c>
      <c r="F3" s="21" t="s">
        <v>58</v>
      </c>
      <c r="G3" s="21" t="s">
        <v>47</v>
      </c>
      <c r="H3" s="21" t="s">
        <v>71</v>
      </c>
      <c r="I3" s="23" t="s">
        <v>102</v>
      </c>
      <c r="J3" s="52" t="s">
        <v>105</v>
      </c>
      <c r="K3" s="19" t="s">
        <v>53</v>
      </c>
      <c r="L3" s="53" t="s">
        <v>330</v>
      </c>
      <c r="M3" s="28" t="s">
        <v>230</v>
      </c>
      <c r="S3" s="241" t="s">
        <v>348</v>
      </c>
      <c r="T3" s="30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297" t="s">
        <v>284</v>
      </c>
      <c r="C4" s="20">
        <v>2019</v>
      </c>
      <c r="E4" s="21" t="s">
        <v>36</v>
      </c>
      <c r="F4" s="21" t="s">
        <v>59</v>
      </c>
      <c r="H4" s="21" t="s">
        <v>72</v>
      </c>
      <c r="I4" s="23"/>
      <c r="J4" s="55">
        <v>104</v>
      </c>
      <c r="K4" s="19" t="s">
        <v>54</v>
      </c>
      <c r="L4" s="53" t="s">
        <v>331</v>
      </c>
      <c r="M4" s="28"/>
    </row>
    <row r="5" spans="1:20" ht="25.5" x14ac:dyDescent="0.15">
      <c r="A5" s="297" t="s">
        <v>219</v>
      </c>
      <c r="C5" s="20">
        <v>2020</v>
      </c>
      <c r="E5" s="21" t="s">
        <v>37</v>
      </c>
      <c r="F5" s="21" t="s">
        <v>60</v>
      </c>
      <c r="K5" s="19" t="s">
        <v>55</v>
      </c>
      <c r="L5" s="53"/>
      <c r="M5" s="28"/>
    </row>
    <row r="6" spans="1:20" x14ac:dyDescent="0.15">
      <c r="A6" s="297" t="s">
        <v>206</v>
      </c>
      <c r="C6" s="20">
        <v>2021</v>
      </c>
      <c r="E6" s="21" t="s">
        <v>38</v>
      </c>
      <c r="F6" s="23"/>
      <c r="K6" s="56"/>
      <c r="L6" s="56"/>
    </row>
    <row r="7" spans="1:20" ht="12.75" x14ac:dyDescent="0.15">
      <c r="A7" s="297" t="s">
        <v>285</v>
      </c>
      <c r="C7" s="20">
        <v>2022</v>
      </c>
      <c r="E7" s="21" t="s">
        <v>39</v>
      </c>
      <c r="F7" s="23"/>
      <c r="K7" s="62"/>
      <c r="L7" s="56"/>
    </row>
    <row r="8" spans="1:20" x14ac:dyDescent="0.15">
      <c r="A8" s="297" t="s">
        <v>286</v>
      </c>
      <c r="C8" s="20">
        <v>2023</v>
      </c>
      <c r="E8" s="21" t="s">
        <v>40</v>
      </c>
      <c r="F8" s="23"/>
      <c r="K8" s="63" t="s">
        <v>127</v>
      </c>
    </row>
    <row r="9" spans="1:20" x14ac:dyDescent="0.15">
      <c r="A9" s="297" t="s">
        <v>178</v>
      </c>
      <c r="C9" s="20">
        <v>2024</v>
      </c>
      <c r="E9" s="21" t="s">
        <v>41</v>
      </c>
      <c r="F9" s="23"/>
      <c r="K9" s="61"/>
    </row>
    <row r="10" spans="1:20" ht="12.75" x14ac:dyDescent="0.15">
      <c r="A10" s="297" t="s">
        <v>287</v>
      </c>
      <c r="E10" s="21" t="s">
        <v>42</v>
      </c>
      <c r="F10" s="23"/>
      <c r="K10" s="62"/>
    </row>
    <row r="11" spans="1:20" x14ac:dyDescent="0.15">
      <c r="A11" s="297" t="s">
        <v>288</v>
      </c>
      <c r="E11" s="21" t="s">
        <v>43</v>
      </c>
      <c r="F11" s="23"/>
      <c r="K11" s="64"/>
    </row>
    <row r="12" spans="1:20" x14ac:dyDescent="0.15">
      <c r="A12" s="297" t="s">
        <v>289</v>
      </c>
      <c r="E12" s="21" t="s">
        <v>44</v>
      </c>
      <c r="F12" s="23"/>
    </row>
    <row r="13" spans="1:20" x14ac:dyDescent="0.15">
      <c r="A13" s="297" t="s">
        <v>290</v>
      </c>
      <c r="E13" s="21" t="s">
        <v>45</v>
      </c>
      <c r="F13" s="23"/>
    </row>
    <row r="14" spans="1:20" x14ac:dyDescent="0.15">
      <c r="A14" s="297" t="s">
        <v>291</v>
      </c>
    </row>
    <row r="15" spans="1:20" x14ac:dyDescent="0.15">
      <c r="A15" s="297" t="s">
        <v>215</v>
      </c>
    </row>
    <row r="16" spans="1:20" x14ac:dyDescent="0.15">
      <c r="A16" s="297" t="s">
        <v>207</v>
      </c>
      <c r="C16" s="51"/>
      <c r="D16" s="115"/>
      <c r="E16" s="115"/>
      <c r="G16" s="183" t="s">
        <v>167</v>
      </c>
    </row>
    <row r="17" spans="1:7" x14ac:dyDescent="0.15">
      <c r="A17" s="297" t="s">
        <v>292</v>
      </c>
      <c r="C17" s="116" t="s">
        <v>131</v>
      </c>
      <c r="D17" s="117" t="str">
        <f>IF(f_year = "","", IF(LEN(f_quart)=0,"",IF(f_quart="I квартал", "01.01."&amp;f_year,IF(f_quart="II квартал","01.04."&amp;f_year,(IF(f_quart="III квартал", "01.07."&amp;f_year,"01.10."&amp;f_year)))) ))</f>
        <v>01.01.2023</v>
      </c>
      <c r="E17" s="117" t="str">
        <f>IF(f_year = "","", IF(LEN(f_quart)=0,"",IF(f_quart="I квартал", "31.03."&amp; f_year,IF(f_quart="II квартал","30.06."&amp; f_year,(IF(f_quart="III квартал", "30.09."&amp; f_year,"31.12."&amp; f_year)))) ))</f>
        <v>31.03.2023</v>
      </c>
      <c r="G17" s="184" t="s">
        <v>844</v>
      </c>
    </row>
    <row r="18" spans="1:7" x14ac:dyDescent="0.15">
      <c r="A18" s="297" t="s">
        <v>293</v>
      </c>
      <c r="C18" s="118"/>
      <c r="D18" s="119"/>
      <c r="E18" s="119"/>
      <c r="G18" s="51"/>
    </row>
    <row r="19" spans="1:7" ht="22.5" x14ac:dyDescent="0.15">
      <c r="A19" s="297" t="s">
        <v>294</v>
      </c>
      <c r="C19" s="51"/>
      <c r="D19" s="115"/>
      <c r="E19" s="115"/>
      <c r="G19" s="183" t="s">
        <v>170</v>
      </c>
    </row>
    <row r="20" spans="1:7" ht="22.5" x14ac:dyDescent="0.15">
      <c r="A20" s="297" t="s">
        <v>179</v>
      </c>
      <c r="C20" s="120" t="s">
        <v>132</v>
      </c>
      <c r="D20" s="121"/>
      <c r="E20" s="121"/>
      <c r="G20" s="63" t="b">
        <v>1</v>
      </c>
    </row>
    <row r="21" spans="1:7" x14ac:dyDescent="0.15">
      <c r="A21" s="297" t="s">
        <v>180</v>
      </c>
    </row>
    <row r="22" spans="1:7" x14ac:dyDescent="0.15">
      <c r="A22" s="297" t="s">
        <v>181</v>
      </c>
    </row>
    <row r="23" spans="1:7" x14ac:dyDescent="0.15">
      <c r="A23" s="297" t="s">
        <v>295</v>
      </c>
    </row>
    <row r="24" spans="1:7" x14ac:dyDescent="0.15">
      <c r="A24" s="297" t="s">
        <v>296</v>
      </c>
    </row>
    <row r="25" spans="1:7" x14ac:dyDescent="0.15">
      <c r="A25" s="297" t="s">
        <v>182</v>
      </c>
    </row>
    <row r="26" spans="1:7" x14ac:dyDescent="0.15">
      <c r="A26" s="297" t="s">
        <v>297</v>
      </c>
    </row>
    <row r="27" spans="1:7" x14ac:dyDescent="0.15">
      <c r="A27" s="297" t="s">
        <v>183</v>
      </c>
    </row>
    <row r="28" spans="1:7" x14ac:dyDescent="0.15">
      <c r="A28" s="297" t="s">
        <v>216</v>
      </c>
    </row>
    <row r="29" spans="1:7" x14ac:dyDescent="0.15">
      <c r="A29" s="297" t="s">
        <v>208</v>
      </c>
    </row>
    <row r="30" spans="1:7" x14ac:dyDescent="0.15">
      <c r="A30" s="297" t="s">
        <v>298</v>
      </c>
    </row>
    <row r="31" spans="1:7" x14ac:dyDescent="0.15">
      <c r="A31" s="297" t="s">
        <v>299</v>
      </c>
    </row>
    <row r="32" spans="1:7" x14ac:dyDescent="0.15">
      <c r="A32" s="297" t="s">
        <v>184</v>
      </c>
    </row>
    <row r="33" spans="1:1" x14ac:dyDescent="0.15">
      <c r="A33" s="297" t="s">
        <v>300</v>
      </c>
    </row>
    <row r="34" spans="1:1" x14ac:dyDescent="0.15">
      <c r="A34" s="297" t="s">
        <v>301</v>
      </c>
    </row>
    <row r="35" spans="1:1" x14ac:dyDescent="0.15">
      <c r="A35" s="297" t="s">
        <v>302</v>
      </c>
    </row>
    <row r="36" spans="1:1" x14ac:dyDescent="0.15">
      <c r="A36" s="297" t="s">
        <v>303</v>
      </c>
    </row>
    <row r="37" spans="1:1" x14ac:dyDescent="0.15">
      <c r="A37" s="297" t="s">
        <v>304</v>
      </c>
    </row>
    <row r="38" spans="1:1" x14ac:dyDescent="0.15">
      <c r="A38" s="297" t="s">
        <v>209</v>
      </c>
    </row>
    <row r="39" spans="1:1" x14ac:dyDescent="0.15">
      <c r="A39" s="297" t="s">
        <v>305</v>
      </c>
    </row>
    <row r="40" spans="1:1" x14ac:dyDescent="0.15">
      <c r="A40" s="297" t="s">
        <v>185</v>
      </c>
    </row>
    <row r="41" spans="1:1" x14ac:dyDescent="0.15">
      <c r="A41" s="297" t="s">
        <v>186</v>
      </c>
    </row>
    <row r="42" spans="1:1" x14ac:dyDescent="0.15">
      <c r="A42" s="297" t="s">
        <v>187</v>
      </c>
    </row>
    <row r="43" spans="1:1" x14ac:dyDescent="0.15">
      <c r="A43" s="297" t="s">
        <v>306</v>
      </c>
    </row>
    <row r="44" spans="1:1" x14ac:dyDescent="0.15">
      <c r="A44" s="297" t="s">
        <v>307</v>
      </c>
    </row>
    <row r="45" spans="1:1" x14ac:dyDescent="0.15">
      <c r="A45" s="297" t="s">
        <v>210</v>
      </c>
    </row>
    <row r="46" spans="1:1" x14ac:dyDescent="0.15">
      <c r="A46" s="297" t="s">
        <v>308</v>
      </c>
    </row>
    <row r="47" spans="1:1" x14ac:dyDescent="0.15">
      <c r="A47" s="297" t="s">
        <v>309</v>
      </c>
    </row>
    <row r="48" spans="1:1" x14ac:dyDescent="0.15">
      <c r="A48" s="297" t="s">
        <v>310</v>
      </c>
    </row>
    <row r="49" spans="1:1" x14ac:dyDescent="0.15">
      <c r="A49" s="297" t="s">
        <v>311</v>
      </c>
    </row>
    <row r="50" spans="1:1" x14ac:dyDescent="0.15">
      <c r="A50" s="297" t="s">
        <v>188</v>
      </c>
    </row>
    <row r="51" spans="1:1" x14ac:dyDescent="0.15">
      <c r="A51" s="297" t="s">
        <v>189</v>
      </c>
    </row>
    <row r="52" spans="1:1" x14ac:dyDescent="0.15">
      <c r="A52" s="297" t="s">
        <v>217</v>
      </c>
    </row>
    <row r="53" spans="1:1" x14ac:dyDescent="0.15">
      <c r="A53" s="297" t="s">
        <v>312</v>
      </c>
    </row>
    <row r="54" spans="1:1" x14ac:dyDescent="0.15">
      <c r="A54" s="297" t="s">
        <v>220</v>
      </c>
    </row>
    <row r="55" spans="1:1" x14ac:dyDescent="0.15">
      <c r="A55" s="297" t="s">
        <v>190</v>
      </c>
    </row>
    <row r="56" spans="1:1" x14ac:dyDescent="0.15">
      <c r="A56" s="297" t="s">
        <v>313</v>
      </c>
    </row>
    <row r="57" spans="1:1" x14ac:dyDescent="0.15">
      <c r="A57" s="297" t="s">
        <v>191</v>
      </c>
    </row>
    <row r="58" spans="1:1" x14ac:dyDescent="0.15">
      <c r="A58" s="297" t="s">
        <v>314</v>
      </c>
    </row>
    <row r="59" spans="1:1" x14ac:dyDescent="0.15">
      <c r="A59" s="297" t="s">
        <v>315</v>
      </c>
    </row>
    <row r="60" spans="1:1" x14ac:dyDescent="0.15">
      <c r="A60" s="297" t="s">
        <v>316</v>
      </c>
    </row>
    <row r="61" spans="1:1" x14ac:dyDescent="0.15">
      <c r="A61" s="297" t="s">
        <v>317</v>
      </c>
    </row>
    <row r="62" spans="1:1" x14ac:dyDescent="0.15">
      <c r="A62" s="297" t="s">
        <v>211</v>
      </c>
    </row>
    <row r="63" spans="1:1" x14ac:dyDescent="0.15">
      <c r="A63" s="297" t="s">
        <v>318</v>
      </c>
    </row>
    <row r="64" spans="1:1" x14ac:dyDescent="0.15">
      <c r="A64" s="297" t="s">
        <v>319</v>
      </c>
    </row>
    <row r="65" spans="1:1" x14ac:dyDescent="0.15">
      <c r="A65" s="297" t="s">
        <v>221</v>
      </c>
    </row>
    <row r="66" spans="1:1" x14ac:dyDescent="0.15">
      <c r="A66" s="297" t="s">
        <v>212</v>
      </c>
    </row>
    <row r="67" spans="1:1" x14ac:dyDescent="0.15">
      <c r="A67" s="297" t="s">
        <v>192</v>
      </c>
    </row>
    <row r="68" spans="1:1" x14ac:dyDescent="0.15">
      <c r="A68" s="297" t="s">
        <v>320</v>
      </c>
    </row>
    <row r="69" spans="1:1" x14ac:dyDescent="0.15">
      <c r="A69" s="297" t="s">
        <v>321</v>
      </c>
    </row>
    <row r="70" spans="1:1" x14ac:dyDescent="0.15">
      <c r="A70" s="297" t="s">
        <v>322</v>
      </c>
    </row>
    <row r="71" spans="1:1" x14ac:dyDescent="0.15">
      <c r="A71" s="297" t="s">
        <v>323</v>
      </c>
    </row>
    <row r="72" spans="1:1" x14ac:dyDescent="0.15">
      <c r="A72" s="297" t="s">
        <v>193</v>
      </c>
    </row>
    <row r="73" spans="1:1" x14ac:dyDescent="0.15">
      <c r="A73" s="297" t="s">
        <v>324</v>
      </c>
    </row>
    <row r="74" spans="1:1" x14ac:dyDescent="0.15">
      <c r="A74" s="297" t="s">
        <v>194</v>
      </c>
    </row>
    <row r="75" spans="1:1" x14ac:dyDescent="0.15">
      <c r="A75" s="297" t="s">
        <v>195</v>
      </c>
    </row>
    <row r="76" spans="1:1" x14ac:dyDescent="0.15">
      <c r="A76" s="297" t="s">
        <v>196</v>
      </c>
    </row>
    <row r="77" spans="1:1" x14ac:dyDescent="0.15">
      <c r="A77" s="297" t="s">
        <v>197</v>
      </c>
    </row>
    <row r="78" spans="1:1" x14ac:dyDescent="0.15">
      <c r="A78" s="297" t="s">
        <v>213</v>
      </c>
    </row>
    <row r="79" spans="1:1" x14ac:dyDescent="0.15">
      <c r="A79" s="297" t="s">
        <v>218</v>
      </c>
    </row>
    <row r="80" spans="1:1" x14ac:dyDescent="0.15">
      <c r="A80" s="297" t="s">
        <v>198</v>
      </c>
    </row>
    <row r="81" spans="1:1" x14ac:dyDescent="0.15">
      <c r="A81" s="297" t="s">
        <v>199</v>
      </c>
    </row>
    <row r="82" spans="1:1" x14ac:dyDescent="0.15">
      <c r="A82" s="297" t="s">
        <v>222</v>
      </c>
    </row>
    <row r="83" spans="1:1" x14ac:dyDescent="0.15">
      <c r="A83" s="297" t="s">
        <v>325</v>
      </c>
    </row>
    <row r="84" spans="1:1" x14ac:dyDescent="0.15">
      <c r="A84" s="297" t="s">
        <v>214</v>
      </c>
    </row>
    <row r="85" spans="1:1" x14ac:dyDescent="0.15">
      <c r="A85" s="297" t="s">
        <v>326</v>
      </c>
    </row>
    <row r="86" spans="1:1" x14ac:dyDescent="0.15">
      <c r="A86" s="297" t="s">
        <v>327</v>
      </c>
    </row>
    <row r="87" spans="1:1" x14ac:dyDescent="0.15">
      <c r="A87" s="29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13"/>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IF('Форма 1.7'!$G$11="",1,0)</f>
        <v>0</v>
      </c>
    </row>
    <row r="6" spans="1:1" x14ac:dyDescent="0.2">
      <c r="A6" s="122">
        <f>IF('Форма 1.7'!$G$12="",1,0)</f>
        <v>0</v>
      </c>
    </row>
    <row r="7" spans="1:1" x14ac:dyDescent="0.2">
      <c r="A7" s="122">
        <f>IF('Форма 1.7'!$G$13="",1,0)</f>
        <v>0</v>
      </c>
    </row>
    <row r="8" spans="1:1" x14ac:dyDescent="0.2">
      <c r="A8" s="122">
        <f>IF('Форма 1.7'!$E$17="",1,0)</f>
        <v>0</v>
      </c>
    </row>
    <row r="9" spans="1:1" x14ac:dyDescent="0.2">
      <c r="A9" s="122">
        <f>IF('Форма 1.7'!$E$18="",1,0)</f>
        <v>0</v>
      </c>
    </row>
    <row r="10" spans="1:1" x14ac:dyDescent="0.2">
      <c r="A10" s="122">
        <f>IF('Форма 1.7'!$E$19="",1,0)</f>
        <v>0</v>
      </c>
    </row>
    <row r="11" spans="1:1" x14ac:dyDescent="0.2">
      <c r="A11" s="122">
        <f>IF('Форма 1.7'!$E$20="",1,0)</f>
        <v>0</v>
      </c>
    </row>
    <row r="12" spans="1:1" x14ac:dyDescent="0.2">
      <c r="A12" s="122">
        <f>IF('Форма 1.7'!$E$21="",1,0)</f>
        <v>0</v>
      </c>
    </row>
    <row r="13" spans="1:1" x14ac:dyDescent="0.2">
      <c r="A13" s="122">
        <f>IF('Форма 1.7'!$E$22="",1,0)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1" t="s">
        <v>153</v>
      </c>
      <c r="C1" s="124"/>
      <c r="D1" s="410"/>
      <c r="E1" s="410"/>
      <c r="F1" s="410"/>
      <c r="G1" s="410"/>
      <c r="H1" s="410"/>
      <c r="I1" s="410"/>
      <c r="J1" s="410"/>
      <c r="K1" s="410"/>
    </row>
    <row r="2" spans="1:11" ht="14.25" x14ac:dyDescent="0.15">
      <c r="A2" s="124">
        <v>1</v>
      </c>
      <c r="B2" s="142" t="s">
        <v>146</v>
      </c>
      <c r="C2" s="124"/>
      <c r="D2" s="410"/>
      <c r="E2" s="410"/>
      <c r="F2" s="410"/>
      <c r="G2" s="410"/>
      <c r="H2" s="410"/>
      <c r="I2" s="410"/>
      <c r="J2" s="410"/>
      <c r="K2" s="410"/>
    </row>
    <row r="3" spans="1:11" ht="22.5" x14ac:dyDescent="0.15">
      <c r="A3" s="124">
        <v>2</v>
      </c>
      <c r="B3" s="142" t="s">
        <v>147</v>
      </c>
      <c r="C3" s="124"/>
      <c r="D3" s="411"/>
      <c r="E3" s="411"/>
      <c r="F3" s="411"/>
      <c r="G3" s="411"/>
      <c r="H3" s="411"/>
      <c r="I3" s="411"/>
      <c r="J3" s="411"/>
      <c r="K3" s="411"/>
    </row>
    <row r="4" spans="1:11" ht="14.25" x14ac:dyDescent="0.15">
      <c r="B4" s="141" t="s">
        <v>154</v>
      </c>
      <c r="C4" s="124"/>
      <c r="D4" s="412"/>
      <c r="E4" s="411"/>
      <c r="F4" s="411"/>
      <c r="G4" s="411"/>
      <c r="H4" s="411"/>
      <c r="I4" s="411"/>
      <c r="J4" s="411"/>
      <c r="K4" s="411"/>
    </row>
    <row r="5" spans="1:11" ht="33.75" x14ac:dyDescent="0.15">
      <c r="A5" s="124">
        <v>1</v>
      </c>
      <c r="B5" s="142" t="s">
        <v>200</v>
      </c>
      <c r="C5" s="124"/>
      <c r="D5" s="409"/>
      <c r="E5" s="409"/>
      <c r="F5" s="409"/>
      <c r="G5" s="409"/>
      <c r="H5" s="409"/>
      <c r="I5" s="409"/>
      <c r="J5" s="409"/>
      <c r="K5" s="409"/>
    </row>
    <row r="6" spans="1:11" ht="22.5" x14ac:dyDescent="0.15">
      <c r="A6" s="124">
        <v>2</v>
      </c>
      <c r="B6" s="142" t="s">
        <v>152</v>
      </c>
    </row>
    <row r="7" spans="1:11" ht="22.5" x14ac:dyDescent="0.15">
      <c r="A7" s="124">
        <v>3</v>
      </c>
      <c r="B7" s="142" t="s">
        <v>338</v>
      </c>
    </row>
    <row r="8" spans="1:11" ht="56.25" x14ac:dyDescent="0.15">
      <c r="A8" s="124">
        <v>4</v>
      </c>
      <c r="B8" s="142" t="s">
        <v>339</v>
      </c>
    </row>
    <row r="9" spans="1:11" x14ac:dyDescent="0.15">
      <c r="B9" s="141" t="s">
        <v>124</v>
      </c>
    </row>
    <row r="10" spans="1:11" ht="22.5" x14ac:dyDescent="0.15">
      <c r="A10" s="124">
        <v>1</v>
      </c>
      <c r="B10" s="142" t="s">
        <v>122</v>
      </c>
    </row>
    <row r="11" spans="1:11" x14ac:dyDescent="0.15">
      <c r="B11" s="68"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0"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09"/>
      <c r="V3" s="14"/>
      <c r="W3" s="14"/>
    </row>
    <row r="5" spans="1:83" ht="15" customHeight="1" x14ac:dyDescent="0.15">
      <c r="D5" s="195"/>
      <c r="E5" s="197"/>
    </row>
    <row r="7" spans="1:83" x14ac:dyDescent="0.15">
      <c r="A7" s="14" t="s">
        <v>242</v>
      </c>
      <c r="B7" s="14"/>
      <c r="C7" s="14"/>
      <c r="D7" s="14"/>
      <c r="E7" s="14"/>
      <c r="F7" s="14"/>
      <c r="G7" s="14"/>
      <c r="H7" s="14"/>
      <c r="I7" s="14"/>
      <c r="J7" s="14"/>
      <c r="K7" s="14"/>
      <c r="L7" s="14"/>
      <c r="M7" s="14"/>
      <c r="N7" s="14"/>
      <c r="O7" s="14"/>
      <c r="P7" s="14"/>
      <c r="Q7" s="14"/>
      <c r="R7" s="14"/>
      <c r="S7" s="14"/>
      <c r="T7" s="14"/>
      <c r="U7" s="209"/>
      <c r="V7" s="14"/>
      <c r="W7" s="14"/>
    </row>
    <row r="9" spans="1:83" s="7" customFormat="1" ht="15" customHeight="1" x14ac:dyDescent="0.2">
      <c r="C9" s="87"/>
      <c r="D9" s="195"/>
      <c r="E9" s="196"/>
      <c r="U9" s="208"/>
    </row>
    <row r="13" spans="1:83" x14ac:dyDescent="0.15">
      <c r="A13" s="14" t="s">
        <v>173</v>
      </c>
      <c r="B13" s="14"/>
      <c r="C13" s="14"/>
      <c r="D13" s="14"/>
      <c r="E13" s="14"/>
      <c r="F13" s="14"/>
      <c r="G13" s="14"/>
      <c r="H13" s="14"/>
      <c r="I13" s="14"/>
      <c r="J13" s="14"/>
      <c r="K13" s="14"/>
      <c r="L13" s="14"/>
      <c r="M13" s="14"/>
      <c r="N13" s="14"/>
      <c r="O13" s="14"/>
      <c r="P13" s="14"/>
      <c r="Q13" s="14"/>
      <c r="R13" s="14"/>
      <c r="S13" s="14"/>
      <c r="T13" s="14"/>
      <c r="U13" s="209"/>
      <c r="V13" s="14"/>
      <c r="W13" s="14"/>
    </row>
    <row r="14" spans="1:83" x14ac:dyDescent="0.15">
      <c r="D14" s="257"/>
      <c r="E14" s="257"/>
      <c r="F14" s="257"/>
      <c r="G14" s="257"/>
      <c r="H14" s="257"/>
      <c r="I14" s="257"/>
      <c r="J14" s="257"/>
      <c r="K14" s="257"/>
      <c r="L14" s="257"/>
    </row>
    <row r="15" spans="1:83" ht="15" customHeight="1" x14ac:dyDescent="0.15">
      <c r="A15" s="33"/>
      <c r="B15" s="149" t="s">
        <v>149</v>
      </c>
      <c r="C15" s="418"/>
      <c r="D15" s="344">
        <v>1</v>
      </c>
      <c r="E15" s="419"/>
      <c r="F15" s="258"/>
      <c r="G15" s="143">
        <v>0</v>
      </c>
      <c r="H15" s="259"/>
      <c r="I15" s="145"/>
      <c r="J15" s="260" t="s">
        <v>253</v>
      </c>
      <c r="K15" s="169"/>
      <c r="L15" s="188"/>
      <c r="M15" s="251" t="e">
        <f ca="1">mergeValue(H15)</f>
        <v>#NAME?</v>
      </c>
      <c r="N15" s="243"/>
      <c r="O15" s="243"/>
      <c r="P15" s="251" t="str">
        <f t="array" ref="P15">IF(ISERROR(MATCH(MID(Q15,1,250),MID(note_ter,1,250),0)),"n","y")</f>
        <v>y</v>
      </c>
      <c r="Q15" s="243"/>
      <c r="R15" s="251" t="str">
        <f>K15&amp;"("&amp;L15&amp;")"</f>
        <v>()</v>
      </c>
      <c r="S15" s="149"/>
      <c r="T15" s="149"/>
      <c r="U15" s="202"/>
      <c r="V15" s="149"/>
      <c r="W15" s="149"/>
      <c r="X15" s="149"/>
      <c r="Y15" s="95"/>
      <c r="Z15" s="9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95"/>
      <c r="BW15" s="95"/>
      <c r="BX15" s="95"/>
      <c r="BY15" s="95"/>
      <c r="BZ15" s="95"/>
      <c r="CA15" s="95"/>
      <c r="CB15" s="95"/>
      <c r="CC15" s="95"/>
      <c r="CD15" s="95"/>
      <c r="CE15" s="95"/>
    </row>
    <row r="16" spans="1:83" ht="15" customHeight="1" x14ac:dyDescent="0.15">
      <c r="A16" s="33"/>
      <c r="B16" s="33"/>
      <c r="C16" s="418"/>
      <c r="D16" s="344"/>
      <c r="E16" s="419"/>
      <c r="F16" s="145"/>
      <c r="G16" s="154"/>
      <c r="H16" s="169" t="s">
        <v>50</v>
      </c>
      <c r="I16" s="154"/>
      <c r="J16" s="154"/>
      <c r="K16" s="187"/>
      <c r="L16" s="188"/>
      <c r="M16" s="243"/>
      <c r="N16" s="243"/>
      <c r="O16" s="243"/>
      <c r="P16" s="243"/>
      <c r="Q16" s="251"/>
      <c r="R16" s="243"/>
      <c r="S16" s="149"/>
      <c r="T16" s="149"/>
      <c r="U16" s="202"/>
      <c r="V16" s="149"/>
      <c r="W16" s="149"/>
      <c r="X16" s="149"/>
      <c r="Y16" s="95"/>
      <c r="Z16" s="9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95"/>
      <c r="BW16" s="95"/>
      <c r="BX16" s="95"/>
      <c r="BY16" s="95"/>
      <c r="BZ16" s="95"/>
      <c r="CA16" s="95"/>
      <c r="CB16" s="95"/>
      <c r="CC16" s="95"/>
      <c r="CD16" s="95"/>
      <c r="CE16" s="95"/>
    </row>
    <row r="17" spans="1:83" x14ac:dyDescent="0.15">
      <c r="Q17" s="95"/>
    </row>
    <row r="18" spans="1:83" x14ac:dyDescent="0.15">
      <c r="A18" s="14" t="s">
        <v>174</v>
      </c>
      <c r="B18" s="14"/>
      <c r="C18" s="14"/>
      <c r="D18" s="14"/>
      <c r="E18" s="14"/>
      <c r="F18" s="14"/>
      <c r="G18" s="14"/>
      <c r="H18" s="14"/>
      <c r="I18" s="14"/>
      <c r="J18" s="14"/>
      <c r="K18" s="14"/>
      <c r="L18" s="14"/>
      <c r="M18" s="14"/>
      <c r="N18" s="14"/>
      <c r="O18" s="14"/>
      <c r="P18" s="14"/>
      <c r="Q18" s="198"/>
      <c r="R18" s="14"/>
      <c r="S18" s="14"/>
      <c r="T18" s="14"/>
      <c r="U18" s="209"/>
      <c r="V18" s="14"/>
      <c r="W18" s="14"/>
    </row>
    <row r="19" spans="1:83" x14ac:dyDescent="0.15">
      <c r="F19" s="257"/>
      <c r="G19" s="257"/>
      <c r="H19" s="257"/>
      <c r="I19" s="257"/>
      <c r="J19" s="257"/>
      <c r="K19" s="257"/>
      <c r="L19" s="257"/>
      <c r="Q19" s="95"/>
    </row>
    <row r="20" spans="1:83" ht="15" customHeight="1" x14ac:dyDescent="0.15">
      <c r="A20" s="33"/>
      <c r="B20" s="149" t="s">
        <v>149</v>
      </c>
      <c r="C20" s="420"/>
      <c r="D20" s="34"/>
      <c r="E20" s="34"/>
      <c r="F20" s="421"/>
      <c r="G20" s="344">
        <v>0</v>
      </c>
      <c r="H20" s="413"/>
      <c r="I20" s="145"/>
      <c r="J20" s="260" t="s">
        <v>253</v>
      </c>
      <c r="K20" s="169"/>
      <c r="L20" s="188"/>
      <c r="M20" s="251" t="e">
        <f ca="1">mergeValue(H20)</f>
        <v>#NAME?</v>
      </c>
      <c r="N20" s="243"/>
      <c r="O20" s="243"/>
      <c r="P20" s="243"/>
      <c r="Q20" s="243"/>
      <c r="R20" s="251" t="str">
        <f>K20&amp;"("&amp;L20&amp;")"</f>
        <v>()</v>
      </c>
      <c r="S20" s="149"/>
      <c r="T20" s="149"/>
      <c r="U20" s="202"/>
      <c r="V20" s="149"/>
      <c r="W20" s="149"/>
      <c r="X20" s="149"/>
      <c r="Y20" s="95"/>
      <c r="Z20" s="9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95"/>
      <c r="BW20" s="95"/>
      <c r="BX20" s="95"/>
      <c r="BY20" s="95"/>
      <c r="BZ20" s="95"/>
      <c r="CA20" s="95"/>
      <c r="CB20" s="95"/>
      <c r="CC20" s="95"/>
      <c r="CD20" s="95"/>
      <c r="CE20" s="95"/>
    </row>
    <row r="21" spans="1:83" ht="15" customHeight="1" x14ac:dyDescent="0.15">
      <c r="A21" s="33"/>
      <c r="B21" s="33"/>
      <c r="C21" s="420"/>
      <c r="D21" s="34"/>
      <c r="E21" s="34"/>
      <c r="F21" s="421"/>
      <c r="G21" s="344"/>
      <c r="H21" s="413"/>
      <c r="I21" s="154"/>
      <c r="J21" s="154"/>
      <c r="K21" s="169" t="s">
        <v>49</v>
      </c>
      <c r="L21" s="188"/>
      <c r="M21" s="243"/>
      <c r="N21" s="243"/>
      <c r="O21" s="243"/>
      <c r="P21" s="243"/>
      <c r="Q21" s="251"/>
      <c r="R21" s="243"/>
      <c r="S21" s="149"/>
      <c r="T21" s="149"/>
      <c r="U21" s="202"/>
      <c r="V21" s="149"/>
      <c r="W21" s="149"/>
      <c r="X21" s="149"/>
      <c r="Y21" s="95"/>
      <c r="Z21" s="9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95"/>
      <c r="BW21" s="95"/>
      <c r="BX21" s="95"/>
      <c r="BY21" s="95"/>
      <c r="BZ21" s="95"/>
      <c r="CA21" s="95"/>
      <c r="CB21" s="95"/>
      <c r="CC21" s="95"/>
      <c r="CD21" s="95"/>
      <c r="CE21" s="95"/>
    </row>
    <row r="22" spans="1:83" x14ac:dyDescent="0.15">
      <c r="Q22" s="95"/>
    </row>
    <row r="23" spans="1:83" x14ac:dyDescent="0.15">
      <c r="A23" s="14" t="s">
        <v>175</v>
      </c>
      <c r="B23" s="14"/>
      <c r="C23" s="14"/>
      <c r="D23" s="14"/>
      <c r="E23" s="14"/>
      <c r="F23" s="14"/>
      <c r="G23" s="14"/>
      <c r="H23" s="14"/>
      <c r="I23" s="14"/>
      <c r="J23" s="14"/>
      <c r="K23" s="14"/>
      <c r="L23" s="14"/>
      <c r="M23" s="14"/>
      <c r="N23" s="14"/>
      <c r="O23" s="14"/>
      <c r="P23" s="14"/>
      <c r="Q23" s="198"/>
      <c r="R23" s="14"/>
      <c r="S23" s="14"/>
      <c r="T23" s="14"/>
      <c r="U23" s="209"/>
      <c r="V23" s="14"/>
      <c r="W23" s="14"/>
    </row>
    <row r="24" spans="1:83" x14ac:dyDescent="0.15">
      <c r="Q24" s="95"/>
    </row>
    <row r="25" spans="1:83" ht="15" customHeight="1" x14ac:dyDescent="0.15">
      <c r="A25" s="33"/>
      <c r="B25" s="149" t="s">
        <v>149</v>
      </c>
      <c r="C25" s="261"/>
      <c r="E25" s="88"/>
      <c r="I25" s="153"/>
      <c r="J25" s="143">
        <v>0</v>
      </c>
      <c r="K25" s="262"/>
      <c r="L25" s="150"/>
      <c r="M25" s="251" t="e">
        <f ca="1">mergeValue(H25)</f>
        <v>#NAME?</v>
      </c>
      <c r="N25" s="243"/>
      <c r="O25" s="243"/>
      <c r="P25" s="243"/>
      <c r="Q25" s="243"/>
      <c r="R25" s="251" t="str">
        <f>K25&amp;" ("&amp;L25&amp;")"</f>
        <v xml:space="preserve"> ()</v>
      </c>
      <c r="S25" s="149"/>
      <c r="T25" s="149"/>
      <c r="U25" s="202"/>
      <c r="V25" s="149"/>
      <c r="W25" s="149"/>
      <c r="X25" s="149"/>
      <c r="Y25" s="95"/>
      <c r="Z25" s="9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95"/>
      <c r="BW25" s="95"/>
      <c r="BX25" s="95"/>
      <c r="BY25" s="95"/>
      <c r="BZ25" s="95"/>
      <c r="CA25" s="95"/>
      <c r="CB25" s="95"/>
      <c r="CC25" s="95"/>
      <c r="CD25" s="95"/>
      <c r="CE25" s="95"/>
    </row>
    <row r="26" spans="1:83" ht="17.100000000000001" customHeight="1" x14ac:dyDescent="0.15">
      <c r="U26"/>
    </row>
    <row r="27" spans="1:83" x14ac:dyDescent="0.15">
      <c r="A27" s="14" t="s">
        <v>155</v>
      </c>
      <c r="B27" s="14"/>
      <c r="C27" s="14"/>
      <c r="D27" s="14"/>
      <c r="E27" s="14"/>
      <c r="F27" s="14"/>
      <c r="G27" s="14"/>
      <c r="H27" s="14"/>
      <c r="I27" s="14"/>
      <c r="J27" s="14"/>
      <c r="K27" s="14"/>
      <c r="L27" s="14"/>
      <c r="M27" s="14"/>
      <c r="N27" s="14"/>
      <c r="O27" s="14"/>
      <c r="P27" s="14"/>
      <c r="Q27" s="14"/>
      <c r="R27" s="14"/>
      <c r="S27" s="14"/>
      <c r="T27" s="14"/>
      <c r="U27" s="209"/>
      <c r="V27" s="14"/>
      <c r="W27" s="14"/>
    </row>
    <row r="29" spans="1:83" s="134" customFormat="1" ht="15" customHeight="1" x14ac:dyDescent="0.15">
      <c r="A29"/>
      <c r="B29"/>
      <c r="C29" s="34"/>
      <c r="D29" s="378" t="s">
        <v>26</v>
      </c>
      <c r="E29" s="377"/>
      <c r="F29" s="377" t="s">
        <v>19</v>
      </c>
      <c r="G29" s="380"/>
      <c r="H29" s="344">
        <v>1</v>
      </c>
      <c r="I29" s="416"/>
      <c r="J29" s="377" t="s">
        <v>19</v>
      </c>
      <c r="K29" s="157"/>
      <c r="L29" s="153" t="s">
        <v>26</v>
      </c>
      <c r="M29" s="173"/>
      <c r="N29" s="135"/>
      <c r="O29" s="135"/>
      <c r="P29" s="135"/>
      <c r="Q29" s="135"/>
      <c r="R29" s="135"/>
      <c r="S29" s="135"/>
      <c r="T29" s="135"/>
      <c r="U29" s="203"/>
      <c r="V29" s="135"/>
      <c r="W29" s="135"/>
      <c r="X29" s="135"/>
      <c r="Y29" s="135" t="s">
        <v>145</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78"/>
      <c r="E30" s="377"/>
      <c r="F30" s="377"/>
      <c r="G30" s="381"/>
      <c r="H30" s="344"/>
      <c r="I30" s="417"/>
      <c r="J30" s="377"/>
      <c r="K30" s="145"/>
      <c r="L30" s="154"/>
      <c r="M30" s="172" t="s">
        <v>335</v>
      </c>
      <c r="N30" s="135"/>
      <c r="O30" s="135"/>
      <c r="P30" s="135"/>
      <c r="Q30" s="135"/>
      <c r="R30" s="135"/>
      <c r="S30" s="135"/>
      <c r="T30" s="135"/>
      <c r="U30" s="203"/>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78"/>
      <c r="E31" s="377"/>
      <c r="F31" s="377"/>
      <c r="G31" s="145"/>
      <c r="H31" s="154"/>
      <c r="I31" s="151" t="s">
        <v>203</v>
      </c>
      <c r="J31" s="154"/>
      <c r="K31" s="154"/>
      <c r="L31" s="154"/>
      <c r="M31" s="155"/>
      <c r="N31" s="135"/>
      <c r="O31" s="135"/>
      <c r="P31" s="135"/>
      <c r="Q31" s="135"/>
      <c r="R31" s="135"/>
      <c r="S31" s="135"/>
      <c r="T31" s="135"/>
      <c r="U31" s="203"/>
      <c r="V31" s="135"/>
      <c r="W31" s="135"/>
      <c r="X31" s="135"/>
      <c r="Y31" s="135"/>
      <c r="Z31" s="135"/>
      <c r="AA31" s="135"/>
      <c r="AB31" s="135"/>
      <c r="AC31" s="135"/>
      <c r="AD31" s="135"/>
      <c r="AE31" s="135"/>
      <c r="AF31" s="135"/>
      <c r="AG31" s="135"/>
      <c r="AH31" s="135"/>
      <c r="AI31" s="135"/>
      <c r="AJ31" s="135"/>
      <c r="AK31" s="135"/>
      <c r="AL31" s="135"/>
    </row>
    <row r="33" spans="1:38" x14ac:dyDescent="0.15">
      <c r="A33" s="14" t="s">
        <v>168</v>
      </c>
      <c r="B33" s="14"/>
      <c r="C33" s="14"/>
      <c r="D33" s="14"/>
      <c r="E33" s="14"/>
      <c r="F33" s="14"/>
      <c r="G33" s="14"/>
      <c r="H33" s="14"/>
      <c r="I33" s="14"/>
      <c r="J33" s="14"/>
      <c r="K33" s="14"/>
      <c r="L33" s="14"/>
      <c r="M33" s="14"/>
      <c r="N33" s="14"/>
      <c r="O33" s="14"/>
      <c r="P33" s="14"/>
      <c r="Q33" s="14"/>
      <c r="R33" s="14"/>
      <c r="S33" s="14"/>
      <c r="T33" s="14"/>
      <c r="U33" s="209"/>
      <c r="V33" s="14"/>
      <c r="W33" s="14"/>
    </row>
    <row r="35" spans="1:38" s="134" customFormat="1" ht="15" customHeight="1" x14ac:dyDescent="0.15">
      <c r="A35"/>
      <c r="B35"/>
      <c r="C35" s="34"/>
      <c r="D35"/>
      <c r="E35"/>
      <c r="F35"/>
      <c r="G35" s="422"/>
      <c r="H35" s="344">
        <v>1</v>
      </c>
      <c r="I35" s="414"/>
      <c r="J35" s="377" t="s">
        <v>19</v>
      </c>
      <c r="K35" s="157"/>
      <c r="L35" s="153" t="s">
        <v>26</v>
      </c>
      <c r="M35" s="173"/>
      <c r="N35" s="135"/>
      <c r="O35" s="135"/>
      <c r="P35" s="135"/>
      <c r="Q35" s="135"/>
      <c r="R35" s="135"/>
      <c r="S35" s="135"/>
      <c r="T35" s="135"/>
      <c r="U35" s="203"/>
      <c r="V35" s="135"/>
      <c r="W35" s="135"/>
      <c r="X35" s="135"/>
      <c r="Y35" s="135" t="s">
        <v>145</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23"/>
      <c r="H36" s="344"/>
      <c r="I36" s="415"/>
      <c r="J36" s="377"/>
      <c r="K36" s="145"/>
      <c r="L36" s="154"/>
      <c r="M36" s="172" t="s">
        <v>335</v>
      </c>
      <c r="N36" s="135"/>
      <c r="O36" s="135"/>
      <c r="P36" s="135"/>
      <c r="Q36" s="135"/>
      <c r="R36" s="135"/>
      <c r="S36" s="135"/>
      <c r="T36" s="135"/>
      <c r="U36" s="203"/>
      <c r="V36" s="135"/>
      <c r="W36" s="135"/>
      <c r="X36" s="135"/>
      <c r="Y36" s="135"/>
      <c r="Z36" s="135"/>
      <c r="AA36" s="135"/>
      <c r="AB36" s="135"/>
      <c r="AC36" s="135"/>
      <c r="AD36" s="135"/>
      <c r="AE36" s="135"/>
      <c r="AF36" s="135"/>
      <c r="AG36" s="135"/>
      <c r="AH36" s="135"/>
      <c r="AI36" s="135"/>
      <c r="AJ36" s="135"/>
      <c r="AK36" s="135"/>
      <c r="AL36" s="135"/>
    </row>
    <row r="37" spans="1:38" x14ac:dyDescent="0.15">
      <c r="K37" s="154"/>
      <c r="L37" s="154"/>
      <c r="M37" s="155"/>
    </row>
    <row r="38" spans="1:38" x14ac:dyDescent="0.15">
      <c r="A38" s="14" t="s">
        <v>169</v>
      </c>
      <c r="B38" s="14"/>
      <c r="C38" s="14"/>
      <c r="D38" s="14"/>
      <c r="E38" s="14"/>
      <c r="F38" s="14"/>
      <c r="G38" s="14"/>
      <c r="H38" s="14"/>
      <c r="I38" s="14"/>
      <c r="J38" s="14"/>
      <c r="K38" s="14"/>
      <c r="L38" s="14"/>
      <c r="M38" s="14"/>
      <c r="N38" s="14"/>
      <c r="O38" s="14"/>
      <c r="P38" s="14"/>
      <c r="Q38" s="14"/>
      <c r="R38" s="14"/>
      <c r="S38" s="14"/>
      <c r="T38" s="14"/>
      <c r="U38" s="209"/>
      <c r="V38" s="14"/>
      <c r="W38" s="14"/>
    </row>
    <row r="40" spans="1:38" s="134" customFormat="1" ht="15" customHeight="1" x14ac:dyDescent="0.15">
      <c r="A40"/>
      <c r="B40"/>
      <c r="C40" s="34"/>
      <c r="D40"/>
      <c r="E40"/>
      <c r="F40"/>
      <c r="G40"/>
      <c r="H40"/>
      <c r="I40"/>
      <c r="J40"/>
      <c r="K40" s="156"/>
      <c r="L40" s="153" t="s">
        <v>26</v>
      </c>
      <c r="M40" s="174"/>
      <c r="N40" s="194"/>
      <c r="O40" s="135"/>
      <c r="P40" s="135"/>
      <c r="Q40" s="135"/>
      <c r="R40" s="135"/>
      <c r="S40" s="135"/>
      <c r="T40" s="135"/>
      <c r="U40" s="203"/>
      <c r="V40" s="135"/>
      <c r="W40" s="135"/>
      <c r="X40" s="135"/>
      <c r="Y40" s="135" t="s">
        <v>145</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144</v>
      </c>
      <c r="C45" s="223"/>
      <c r="D45" s="224"/>
      <c r="E45" s="225"/>
      <c r="F45" s="226"/>
      <c r="G45" s="226"/>
      <c r="H45" s="226"/>
      <c r="I45" s="227"/>
      <c r="J45" s="228"/>
      <c r="K45" s="235"/>
      <c r="M45" s="229" t="str">
        <f>IF(ISERROR(INDEX(kind_of_nameforms,MATCH(E45,kind_of_forms,0),1)),"",INDEX(kind_of_nameforms,MATCH(E45,kind_of_forms,0),1))</f>
        <v/>
      </c>
      <c r="N45" s="242"/>
    </row>
    <row r="46" spans="1:38" ht="17.100000000000001" customHeight="1" x14ac:dyDescent="0.15">
      <c r="U46"/>
    </row>
    <row r="47" spans="1:38" s="14" customFormat="1" ht="17.100000000000001" customHeight="1" x14ac:dyDescent="0.15">
      <c r="A47" s="14" t="s">
        <v>276</v>
      </c>
      <c r="B47" s="14" t="s">
        <v>277</v>
      </c>
      <c r="C47" s="14" t="s">
        <v>278</v>
      </c>
      <c r="D47" s="14" t="s">
        <v>279</v>
      </c>
    </row>
    <row r="48" spans="1:38" ht="17.100000000000001" customHeight="1" x14ac:dyDescent="0.15">
      <c r="U48"/>
    </row>
    <row r="49" spans="1:21" s="68" customFormat="1" x14ac:dyDescent="0.15">
      <c r="D49" s="292"/>
      <c r="E49" s="257"/>
      <c r="F49" s="257"/>
      <c r="G49" s="257"/>
      <c r="U49" s="206"/>
    </row>
    <row r="50" spans="1:21" x14ac:dyDescent="0.15">
      <c r="C50" s="95"/>
      <c r="D50" s="391" t="s">
        <v>244</v>
      </c>
      <c r="E50" s="392"/>
      <c r="F50" s="392"/>
      <c r="G50" s="393"/>
    </row>
    <row r="51" spans="1:21" s="15" customFormat="1" ht="11.25" customHeight="1" x14ac:dyDescent="0.15">
      <c r="A51" s="29"/>
      <c r="C51" s="34"/>
      <c r="D51" s="394" t="s">
        <v>233</v>
      </c>
      <c r="E51" s="394"/>
      <c r="F51" s="394"/>
      <c r="G51" s="395" t="s">
        <v>234</v>
      </c>
      <c r="H51" s="149"/>
      <c r="R51" s="201"/>
    </row>
    <row r="52" spans="1:21" s="15" customFormat="1" ht="11.25" customHeight="1" x14ac:dyDescent="0.15">
      <c r="A52" s="29"/>
      <c r="C52" s="34"/>
      <c r="D52" s="272" t="s">
        <v>25</v>
      </c>
      <c r="E52" s="273" t="s">
        <v>257</v>
      </c>
      <c r="F52" s="274" t="s">
        <v>223</v>
      </c>
      <c r="G52" s="396"/>
      <c r="H52" s="149"/>
      <c r="R52" s="201"/>
    </row>
    <row r="53" spans="1:21" s="15" customFormat="1" ht="12" customHeight="1" x14ac:dyDescent="0.15">
      <c r="A53" s="29"/>
      <c r="C53" s="34"/>
      <c r="D53" s="289" t="s">
        <v>26</v>
      </c>
      <c r="E53" s="275">
        <v>2</v>
      </c>
      <c r="F53" s="276">
        <v>3</v>
      </c>
      <c r="G53" s="277">
        <v>4</v>
      </c>
      <c r="H53" s="149"/>
      <c r="R53" s="201"/>
    </row>
    <row r="54" spans="1:21" s="15" customFormat="1" x14ac:dyDescent="0.15">
      <c r="A54" s="29"/>
      <c r="C54" s="34"/>
      <c r="D54" s="270">
        <v>1</v>
      </c>
      <c r="E54" s="278" t="s">
        <v>259</v>
      </c>
      <c r="F54" s="300" t="str">
        <f>IF(form_up_date="","",form_up_date)</f>
        <v>06.04.2023</v>
      </c>
      <c r="G54" s="302" t="s">
        <v>260</v>
      </c>
      <c r="H54" s="149"/>
      <c r="R54" s="201"/>
    </row>
    <row r="55" spans="1:21" s="15" customFormat="1" ht="45" x14ac:dyDescent="0.15">
      <c r="A55" s="29"/>
      <c r="C55" s="34"/>
      <c r="D55" s="270" t="s">
        <v>271</v>
      </c>
      <c r="E55" s="278" t="s">
        <v>261</v>
      </c>
      <c r="F55" s="300"/>
      <c r="G55" s="263" t="s">
        <v>333</v>
      </c>
      <c r="H55" s="149"/>
      <c r="R55" s="201"/>
    </row>
    <row r="56" spans="1:21" s="15" customFormat="1" x14ac:dyDescent="0.15">
      <c r="A56" s="29"/>
      <c r="C56" s="34"/>
      <c r="D56" s="270" t="s">
        <v>272</v>
      </c>
      <c r="E56" s="278" t="s">
        <v>262</v>
      </c>
      <c r="F56" s="300"/>
      <c r="G56" s="302" t="s">
        <v>263</v>
      </c>
      <c r="H56" s="149"/>
      <c r="R56" s="201"/>
    </row>
    <row r="57" spans="1:21" s="15" customFormat="1" x14ac:dyDescent="0.15">
      <c r="A57" s="29"/>
      <c r="C57" s="34"/>
      <c r="D57" s="270" t="s">
        <v>273</v>
      </c>
      <c r="E57" s="278" t="s">
        <v>264</v>
      </c>
      <c r="F57" s="301" t="s">
        <v>265</v>
      </c>
      <c r="G57" s="263"/>
      <c r="H57" s="149"/>
      <c r="R57" s="201"/>
    </row>
    <row r="58" spans="1:21" s="15" customFormat="1" x14ac:dyDescent="0.15">
      <c r="A58" s="29"/>
      <c r="C58" s="34"/>
      <c r="D58" s="143" t="str">
        <f>D57&amp;".1"</f>
        <v>4.1.1</v>
      </c>
      <c r="E58" s="279" t="s">
        <v>3</v>
      </c>
      <c r="F58" s="300" t="str">
        <f>IF(region_name="","",region_name)</f>
        <v>Ханты-Мансийский автономный округ</v>
      </c>
      <c r="G58" s="302" t="s">
        <v>266</v>
      </c>
      <c r="H58" s="149"/>
      <c r="R58" s="201"/>
    </row>
    <row r="59" spans="1:21" s="15" customFormat="1" ht="22.5" x14ac:dyDescent="0.15">
      <c r="A59" s="29"/>
      <c r="C59" s="34"/>
      <c r="D59" s="270" t="s">
        <v>274</v>
      </c>
      <c r="E59" s="280" t="s">
        <v>267</v>
      </c>
      <c r="F59" s="300"/>
      <c r="G59" s="304" t="s">
        <v>268</v>
      </c>
      <c r="H59" s="149"/>
      <c r="R59" s="201"/>
    </row>
    <row r="60" spans="1:21" s="15" customFormat="1" ht="56.25" x14ac:dyDescent="0.15">
      <c r="A60" s="29"/>
      <c r="C60" s="34"/>
      <c r="D60" s="270" t="s">
        <v>275</v>
      </c>
      <c r="E60" s="281" t="s">
        <v>269</v>
      </c>
      <c r="F60" s="300"/>
      <c r="G60" s="288" t="s">
        <v>332</v>
      </c>
      <c r="H60" s="149"/>
      <c r="R60" s="201"/>
    </row>
  </sheetData>
  <dataConsolidate leftLabels="1"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1"/>
    <col min="13" max="16384" width="10.5703125" style="15"/>
  </cols>
  <sheetData>
    <row r="1" spans="1:12" s="149" customFormat="1" ht="15" hidden="1" customHeight="1" x14ac:dyDescent="0.15">
      <c r="L1" s="202"/>
    </row>
    <row r="2" spans="1:12" s="149" customFormat="1" ht="15" hidden="1" customHeight="1" x14ac:dyDescent="0.15">
      <c r="L2" s="202"/>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6"/>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7"/>
    </row>
    <row r="6" spans="1:3" s="33" customFormat="1" ht="15" customHeight="1" x14ac:dyDescent="0.15">
      <c r="A6" s="29"/>
      <c r="C6" s="207"/>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8"/>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5"/>
      <c r="B4" s="175"/>
    </row>
    <row r="5" spans="1:14" s="177" customFormat="1" ht="15" x14ac:dyDescent="0.15">
      <c r="A5" s="175"/>
      <c r="B5" s="175"/>
      <c r="C5" s="176"/>
      <c r="D5" s="176"/>
      <c r="E5" s="176"/>
      <c r="F5" s="176"/>
      <c r="G5" s="176"/>
      <c r="H5" s="176"/>
      <c r="I5" s="176"/>
      <c r="J5" s="176"/>
      <c r="K5" s="176"/>
      <c r="L5" s="176"/>
      <c r="M5" s="176"/>
      <c r="N5" s="176"/>
    </row>
    <row r="6" spans="1:14" s="178" customFormat="1" ht="3" customHeight="1" x14ac:dyDescent="0.15">
      <c r="A6" s="371"/>
      <c r="B6" s="371"/>
      <c r="C6" s="179"/>
      <c r="D6" s="179"/>
      <c r="E6" s="179"/>
      <c r="F6" s="179"/>
      <c r="G6" s="179"/>
      <c r="H6" s="179"/>
      <c r="I6" s="179"/>
      <c r="J6" s="179"/>
      <c r="K6" s="179"/>
      <c r="L6" s="179"/>
      <c r="M6" s="179"/>
      <c r="N6" s="179"/>
    </row>
    <row r="7" spans="1:14" ht="3.75" customHeight="1" x14ac:dyDescent="0.15">
      <c r="A7" s="371"/>
      <c r="B7" s="371"/>
    </row>
    <row r="8" spans="1:14" ht="0.2" customHeight="1" x14ac:dyDescent="0.15">
      <c r="B8" s="293"/>
    </row>
    <row r="9" spans="1:14" ht="0.2" customHeight="1" x14ac:dyDescent="0.15">
      <c r="B9" s="293"/>
    </row>
    <row r="10" spans="1:14" ht="0.2" customHeight="1" x14ac:dyDescent="0.15">
      <c r="B10" s="293"/>
    </row>
    <row r="11" spans="1:14" ht="6" hidden="1" customHeight="1" x14ac:dyDescent="0.15">
      <c r="B11" s="293"/>
    </row>
    <row r="12" spans="1:14" ht="20.25" hidden="1" customHeight="1" x14ac:dyDescent="0.15">
      <c r="A12" s="136"/>
      <c r="B12" s="293"/>
    </row>
    <row r="13" spans="1:14" ht="20.25" hidden="1" customHeight="1" x14ac:dyDescent="0.15">
      <c r="B13" s="293"/>
    </row>
    <row r="14" spans="1:14" ht="6" hidden="1" customHeight="1" x14ac:dyDescent="0.15">
      <c r="B14" s="294"/>
    </row>
    <row r="15" spans="1:14" ht="3" customHeight="1" x14ac:dyDescent="0.15"/>
    <row r="16" spans="1:14" ht="0.2" customHeight="1" x14ac:dyDescent="0.15"/>
    <row r="17" spans="1:14" s="177" customFormat="1" ht="0.2" customHeight="1" x14ac:dyDescent="0.15">
      <c r="A17" s="180"/>
      <c r="B17" s="180"/>
      <c r="C17" s="176"/>
      <c r="D17" s="176"/>
      <c r="E17" s="176"/>
      <c r="F17" s="176"/>
      <c r="G17" s="176"/>
      <c r="H17" s="176"/>
      <c r="I17" s="176"/>
      <c r="J17" s="176"/>
      <c r="K17" s="176"/>
      <c r="L17" s="176"/>
      <c r="M17" s="176"/>
      <c r="N17" s="176"/>
    </row>
    <row r="18" spans="1:14" ht="23.25" customHeight="1" x14ac:dyDescent="0.15">
      <c r="A18" s="361"/>
      <c r="B18" s="136"/>
    </row>
    <row r="19" spans="1:14" ht="23.25" customHeight="1" x14ac:dyDescent="0.15">
      <c r="A19" s="361"/>
      <c r="B19" s="137"/>
    </row>
    <row r="20" spans="1:14" ht="14.25" customHeight="1" x14ac:dyDescent="0.15">
      <c r="A20" s="66"/>
      <c r="B20" s="66"/>
    </row>
    <row r="21" spans="1:14" hidden="1" x14ac:dyDescent="0.15">
      <c r="A21" s="181"/>
      <c r="B21" s="139"/>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2"/>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6"/>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4"/>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4189706</v>
      </c>
      <c r="B2" s="32" t="s">
        <v>363</v>
      </c>
    </row>
    <row r="3" spans="1:2" x14ac:dyDescent="0.15">
      <c r="A3" s="32">
        <v>4189705</v>
      </c>
      <c r="B3" s="32" t="s">
        <v>364</v>
      </c>
    </row>
    <row r="4" spans="1:2" x14ac:dyDescent="0.15">
      <c r="A4" s="32">
        <v>4189707</v>
      </c>
      <c r="B4" s="32" t="s">
        <v>365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69"/>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626</v>
      </c>
      <c r="B1" t="s">
        <v>367</v>
      </c>
      <c r="C1" t="s">
        <v>368</v>
      </c>
      <c r="D1" t="s">
        <v>369</v>
      </c>
      <c r="E1" t="s">
        <v>370</v>
      </c>
      <c r="F1" t="s">
        <v>371</v>
      </c>
      <c r="G1" t="s">
        <v>372</v>
      </c>
      <c r="H1" t="s">
        <v>373</v>
      </c>
      <c r="I1" t="s">
        <v>374</v>
      </c>
    </row>
    <row r="2" spans="1:10" x14ac:dyDescent="0.15">
      <c r="A2">
        <v>1</v>
      </c>
      <c r="B2" t="s">
        <v>375</v>
      </c>
      <c r="C2" t="s">
        <v>199</v>
      </c>
      <c r="D2" t="s">
        <v>376</v>
      </c>
      <c r="E2" t="s">
        <v>377</v>
      </c>
      <c r="F2" t="s">
        <v>378</v>
      </c>
      <c r="G2" t="s">
        <v>379</v>
      </c>
      <c r="J2" t="s">
        <v>627</v>
      </c>
    </row>
    <row r="3" spans="1:10" x14ac:dyDescent="0.15">
      <c r="A3">
        <v>2</v>
      </c>
      <c r="B3" t="s">
        <v>375</v>
      </c>
      <c r="C3" t="s">
        <v>199</v>
      </c>
      <c r="D3" t="s">
        <v>380</v>
      </c>
      <c r="E3" t="s">
        <v>381</v>
      </c>
      <c r="F3" t="s">
        <v>382</v>
      </c>
      <c r="G3" t="s">
        <v>383</v>
      </c>
      <c r="J3" t="s">
        <v>627</v>
      </c>
    </row>
    <row r="4" spans="1:10" x14ac:dyDescent="0.15">
      <c r="A4">
        <v>3</v>
      </c>
      <c r="B4" t="s">
        <v>375</v>
      </c>
      <c r="C4" t="s">
        <v>199</v>
      </c>
      <c r="D4" t="s">
        <v>384</v>
      </c>
      <c r="E4" t="s">
        <v>385</v>
      </c>
      <c r="F4" t="s">
        <v>386</v>
      </c>
      <c r="G4" t="s">
        <v>387</v>
      </c>
      <c r="H4" t="s">
        <v>388</v>
      </c>
      <c r="J4" t="s">
        <v>627</v>
      </c>
    </row>
    <row r="5" spans="1:10" x14ac:dyDescent="0.15">
      <c r="A5">
        <v>4</v>
      </c>
      <c r="B5" t="s">
        <v>375</v>
      </c>
      <c r="C5" t="s">
        <v>199</v>
      </c>
      <c r="D5" t="s">
        <v>389</v>
      </c>
      <c r="E5" t="s">
        <v>390</v>
      </c>
      <c r="F5" t="s">
        <v>391</v>
      </c>
      <c r="G5" t="s">
        <v>392</v>
      </c>
      <c r="H5" t="s">
        <v>393</v>
      </c>
      <c r="J5" t="s">
        <v>627</v>
      </c>
    </row>
    <row r="6" spans="1:10" x14ac:dyDescent="0.15">
      <c r="A6">
        <v>5</v>
      </c>
      <c r="B6" t="s">
        <v>375</v>
      </c>
      <c r="C6" t="s">
        <v>199</v>
      </c>
      <c r="D6" t="s">
        <v>394</v>
      </c>
      <c r="E6" t="s">
        <v>395</v>
      </c>
      <c r="F6" t="s">
        <v>396</v>
      </c>
      <c r="G6" t="s">
        <v>397</v>
      </c>
      <c r="J6" t="s">
        <v>627</v>
      </c>
    </row>
    <row r="7" spans="1:10" x14ac:dyDescent="0.15">
      <c r="A7">
        <v>6</v>
      </c>
      <c r="B7" t="s">
        <v>375</v>
      </c>
      <c r="C7" t="s">
        <v>199</v>
      </c>
      <c r="D7" t="s">
        <v>398</v>
      </c>
      <c r="E7" t="s">
        <v>399</v>
      </c>
      <c r="F7" t="s">
        <v>400</v>
      </c>
      <c r="G7" t="s">
        <v>401</v>
      </c>
      <c r="J7" t="s">
        <v>627</v>
      </c>
    </row>
    <row r="8" spans="1:10" x14ac:dyDescent="0.15">
      <c r="A8">
        <v>7</v>
      </c>
      <c r="B8" t="s">
        <v>375</v>
      </c>
      <c r="C8" t="s">
        <v>199</v>
      </c>
      <c r="D8" t="s">
        <v>402</v>
      </c>
      <c r="E8" t="s">
        <v>403</v>
      </c>
      <c r="F8" t="s">
        <v>404</v>
      </c>
      <c r="G8" t="s">
        <v>405</v>
      </c>
      <c r="J8" t="s">
        <v>627</v>
      </c>
    </row>
    <row r="9" spans="1:10" x14ac:dyDescent="0.15">
      <c r="A9">
        <v>8</v>
      </c>
      <c r="B9" t="s">
        <v>375</v>
      </c>
      <c r="C9" t="s">
        <v>199</v>
      </c>
      <c r="D9" t="s">
        <v>406</v>
      </c>
      <c r="E9" t="s">
        <v>407</v>
      </c>
      <c r="F9" t="s">
        <v>408</v>
      </c>
      <c r="G9" t="s">
        <v>409</v>
      </c>
      <c r="J9" t="s">
        <v>627</v>
      </c>
    </row>
    <row r="10" spans="1:10" x14ac:dyDescent="0.15">
      <c r="A10">
        <v>9</v>
      </c>
      <c r="B10" t="s">
        <v>375</v>
      </c>
      <c r="C10" t="s">
        <v>199</v>
      </c>
      <c r="D10" t="s">
        <v>410</v>
      </c>
      <c r="E10" t="s">
        <v>411</v>
      </c>
      <c r="F10" t="s">
        <v>412</v>
      </c>
      <c r="G10" t="s">
        <v>413</v>
      </c>
      <c r="J10" t="s">
        <v>627</v>
      </c>
    </row>
    <row r="11" spans="1:10" x14ac:dyDescent="0.15">
      <c r="A11">
        <v>10</v>
      </c>
      <c r="B11" t="s">
        <v>375</v>
      </c>
      <c r="C11" t="s">
        <v>199</v>
      </c>
      <c r="D11" t="s">
        <v>414</v>
      </c>
      <c r="E11" t="s">
        <v>415</v>
      </c>
      <c r="F11" t="s">
        <v>416</v>
      </c>
      <c r="G11" t="s">
        <v>417</v>
      </c>
      <c r="H11" t="s">
        <v>418</v>
      </c>
      <c r="J11" t="s">
        <v>627</v>
      </c>
    </row>
    <row r="12" spans="1:10" x14ac:dyDescent="0.15">
      <c r="A12">
        <v>11</v>
      </c>
      <c r="B12" t="s">
        <v>375</v>
      </c>
      <c r="C12" t="s">
        <v>199</v>
      </c>
      <c r="D12" t="s">
        <v>419</v>
      </c>
      <c r="E12" t="s">
        <v>420</v>
      </c>
      <c r="F12" t="s">
        <v>421</v>
      </c>
      <c r="G12" t="s">
        <v>422</v>
      </c>
      <c r="H12" t="s">
        <v>423</v>
      </c>
      <c r="J12" t="s">
        <v>627</v>
      </c>
    </row>
    <row r="13" spans="1:10" x14ac:dyDescent="0.15">
      <c r="A13">
        <v>12</v>
      </c>
      <c r="B13" t="s">
        <v>375</v>
      </c>
      <c r="C13" t="s">
        <v>199</v>
      </c>
      <c r="D13" t="s">
        <v>424</v>
      </c>
      <c r="E13" t="s">
        <v>425</v>
      </c>
      <c r="F13" t="s">
        <v>426</v>
      </c>
      <c r="G13" t="s">
        <v>427</v>
      </c>
      <c r="H13" t="s">
        <v>428</v>
      </c>
      <c r="J13" t="s">
        <v>627</v>
      </c>
    </row>
    <row r="14" spans="1:10" x14ac:dyDescent="0.15">
      <c r="A14">
        <v>13</v>
      </c>
      <c r="B14" t="s">
        <v>375</v>
      </c>
      <c r="C14" t="s">
        <v>199</v>
      </c>
      <c r="D14" t="s">
        <v>429</v>
      </c>
      <c r="E14" t="s">
        <v>430</v>
      </c>
      <c r="F14" t="s">
        <v>431</v>
      </c>
      <c r="G14" t="s">
        <v>427</v>
      </c>
      <c r="H14" t="s">
        <v>432</v>
      </c>
      <c r="J14" t="s">
        <v>627</v>
      </c>
    </row>
    <row r="15" spans="1:10" x14ac:dyDescent="0.15">
      <c r="A15">
        <v>14</v>
      </c>
      <c r="B15" t="s">
        <v>375</v>
      </c>
      <c r="C15" t="s">
        <v>199</v>
      </c>
      <c r="D15" t="s">
        <v>433</v>
      </c>
      <c r="E15" t="s">
        <v>434</v>
      </c>
      <c r="F15" t="s">
        <v>435</v>
      </c>
      <c r="G15" t="s">
        <v>436</v>
      </c>
      <c r="J15" t="s">
        <v>627</v>
      </c>
    </row>
    <row r="16" spans="1:10" x14ac:dyDescent="0.15">
      <c r="A16">
        <v>15</v>
      </c>
      <c r="B16" t="s">
        <v>375</v>
      </c>
      <c r="C16" t="s">
        <v>199</v>
      </c>
      <c r="D16" t="s">
        <v>437</v>
      </c>
      <c r="E16" t="s">
        <v>438</v>
      </c>
      <c r="F16" t="s">
        <v>439</v>
      </c>
      <c r="G16" t="s">
        <v>392</v>
      </c>
      <c r="J16" t="s">
        <v>627</v>
      </c>
    </row>
    <row r="17" spans="1:10" x14ac:dyDescent="0.15">
      <c r="A17">
        <v>16</v>
      </c>
      <c r="B17" t="s">
        <v>375</v>
      </c>
      <c r="C17" t="s">
        <v>199</v>
      </c>
      <c r="D17" t="s">
        <v>440</v>
      </c>
      <c r="E17" t="s">
        <v>441</v>
      </c>
      <c r="F17" t="s">
        <v>442</v>
      </c>
      <c r="G17" t="s">
        <v>443</v>
      </c>
      <c r="H17" t="s">
        <v>444</v>
      </c>
      <c r="J17" t="s">
        <v>627</v>
      </c>
    </row>
    <row r="18" spans="1:10" x14ac:dyDescent="0.15">
      <c r="A18">
        <v>17</v>
      </c>
      <c r="B18" t="s">
        <v>375</v>
      </c>
      <c r="C18" t="s">
        <v>199</v>
      </c>
      <c r="D18" t="s">
        <v>445</v>
      </c>
      <c r="E18" t="s">
        <v>446</v>
      </c>
      <c r="F18" t="s">
        <v>447</v>
      </c>
      <c r="G18" t="s">
        <v>443</v>
      </c>
      <c r="H18" t="s">
        <v>448</v>
      </c>
      <c r="J18" t="s">
        <v>627</v>
      </c>
    </row>
    <row r="19" spans="1:10" x14ac:dyDescent="0.15">
      <c r="A19">
        <v>18</v>
      </c>
      <c r="B19" t="s">
        <v>375</v>
      </c>
      <c r="C19" t="s">
        <v>199</v>
      </c>
      <c r="D19" t="s">
        <v>449</v>
      </c>
      <c r="E19" t="s">
        <v>450</v>
      </c>
      <c r="F19" t="s">
        <v>451</v>
      </c>
      <c r="G19" t="s">
        <v>452</v>
      </c>
      <c r="J19" t="s">
        <v>627</v>
      </c>
    </row>
    <row r="20" spans="1:10" x14ac:dyDescent="0.15">
      <c r="A20">
        <v>19</v>
      </c>
      <c r="B20" t="s">
        <v>375</v>
      </c>
      <c r="C20" t="s">
        <v>199</v>
      </c>
      <c r="D20" t="s">
        <v>453</v>
      </c>
      <c r="E20" t="s">
        <v>454</v>
      </c>
      <c r="F20" t="s">
        <v>455</v>
      </c>
      <c r="G20" t="s">
        <v>401</v>
      </c>
      <c r="J20" t="s">
        <v>627</v>
      </c>
    </row>
    <row r="21" spans="1:10" x14ac:dyDescent="0.15">
      <c r="A21">
        <v>20</v>
      </c>
      <c r="B21" t="s">
        <v>375</v>
      </c>
      <c r="C21" t="s">
        <v>199</v>
      </c>
      <c r="D21" t="s">
        <v>456</v>
      </c>
      <c r="E21" t="s">
        <v>457</v>
      </c>
      <c r="F21" t="s">
        <v>458</v>
      </c>
      <c r="G21" t="s">
        <v>392</v>
      </c>
      <c r="H21" t="s">
        <v>459</v>
      </c>
      <c r="J21" t="s">
        <v>627</v>
      </c>
    </row>
    <row r="22" spans="1:10" x14ac:dyDescent="0.15">
      <c r="A22">
        <v>21</v>
      </c>
      <c r="B22" t="s">
        <v>375</v>
      </c>
      <c r="C22" t="s">
        <v>199</v>
      </c>
      <c r="D22" t="s">
        <v>460</v>
      </c>
      <c r="E22" t="s">
        <v>461</v>
      </c>
      <c r="F22" t="s">
        <v>462</v>
      </c>
      <c r="G22" t="s">
        <v>463</v>
      </c>
      <c r="J22" t="s">
        <v>627</v>
      </c>
    </row>
    <row r="23" spans="1:10" x14ac:dyDescent="0.15">
      <c r="A23">
        <v>22</v>
      </c>
      <c r="B23" t="s">
        <v>375</v>
      </c>
      <c r="C23" t="s">
        <v>199</v>
      </c>
      <c r="D23" t="s">
        <v>464</v>
      </c>
      <c r="E23" t="s">
        <v>465</v>
      </c>
      <c r="F23" t="s">
        <v>466</v>
      </c>
      <c r="G23" t="s">
        <v>467</v>
      </c>
      <c r="J23" t="s">
        <v>627</v>
      </c>
    </row>
    <row r="24" spans="1:10" x14ac:dyDescent="0.15">
      <c r="A24">
        <v>23</v>
      </c>
      <c r="B24" t="s">
        <v>375</v>
      </c>
      <c r="C24" t="s">
        <v>199</v>
      </c>
      <c r="D24" t="s">
        <v>468</v>
      </c>
      <c r="E24" t="s">
        <v>469</v>
      </c>
      <c r="F24" t="s">
        <v>470</v>
      </c>
      <c r="G24" t="s">
        <v>427</v>
      </c>
      <c r="J24" t="s">
        <v>627</v>
      </c>
    </row>
    <row r="25" spans="1:10" x14ac:dyDescent="0.15">
      <c r="A25">
        <v>24</v>
      </c>
      <c r="B25" t="s">
        <v>375</v>
      </c>
      <c r="C25" t="s">
        <v>199</v>
      </c>
      <c r="D25" t="s">
        <v>471</v>
      </c>
      <c r="E25" t="s">
        <v>472</v>
      </c>
      <c r="F25" t="s">
        <v>473</v>
      </c>
      <c r="G25" t="s">
        <v>474</v>
      </c>
      <c r="J25" t="s">
        <v>627</v>
      </c>
    </row>
    <row r="26" spans="1:10" x14ac:dyDescent="0.15">
      <c r="A26">
        <v>25</v>
      </c>
      <c r="B26" t="s">
        <v>375</v>
      </c>
      <c r="C26" t="s">
        <v>199</v>
      </c>
      <c r="D26" t="s">
        <v>475</v>
      </c>
      <c r="E26" t="s">
        <v>476</v>
      </c>
      <c r="F26" t="s">
        <v>477</v>
      </c>
      <c r="G26" t="s">
        <v>427</v>
      </c>
      <c r="J26" t="s">
        <v>627</v>
      </c>
    </row>
    <row r="27" spans="1:10" x14ac:dyDescent="0.15">
      <c r="A27">
        <v>26</v>
      </c>
      <c r="B27" t="s">
        <v>375</v>
      </c>
      <c r="C27" t="s">
        <v>199</v>
      </c>
      <c r="D27" t="s">
        <v>478</v>
      </c>
      <c r="E27" t="s">
        <v>479</v>
      </c>
      <c r="F27" t="s">
        <v>480</v>
      </c>
      <c r="G27" t="s">
        <v>481</v>
      </c>
      <c r="J27" t="s">
        <v>627</v>
      </c>
    </row>
    <row r="28" spans="1:10" x14ac:dyDescent="0.15">
      <c r="A28">
        <v>27</v>
      </c>
      <c r="B28" t="s">
        <v>375</v>
      </c>
      <c r="C28" t="s">
        <v>199</v>
      </c>
      <c r="D28" t="s">
        <v>482</v>
      </c>
      <c r="E28" t="s">
        <v>483</v>
      </c>
      <c r="F28" t="s">
        <v>484</v>
      </c>
      <c r="G28" t="s">
        <v>379</v>
      </c>
      <c r="J28" t="s">
        <v>627</v>
      </c>
    </row>
    <row r="29" spans="1:10" x14ac:dyDescent="0.15">
      <c r="A29">
        <v>28</v>
      </c>
      <c r="B29" t="s">
        <v>375</v>
      </c>
      <c r="C29" t="s">
        <v>199</v>
      </c>
      <c r="D29" t="s">
        <v>485</v>
      </c>
      <c r="E29" t="s">
        <v>486</v>
      </c>
      <c r="F29" t="s">
        <v>487</v>
      </c>
      <c r="G29" t="s">
        <v>488</v>
      </c>
      <c r="J29" t="s">
        <v>627</v>
      </c>
    </row>
    <row r="30" spans="1:10" x14ac:dyDescent="0.15">
      <c r="A30">
        <v>29</v>
      </c>
      <c r="B30" t="s">
        <v>375</v>
      </c>
      <c r="C30" t="s">
        <v>199</v>
      </c>
      <c r="D30" t="s">
        <v>489</v>
      </c>
      <c r="E30" t="s">
        <v>490</v>
      </c>
      <c r="F30" t="s">
        <v>491</v>
      </c>
      <c r="G30" t="s">
        <v>379</v>
      </c>
      <c r="H30" t="s">
        <v>492</v>
      </c>
      <c r="J30" t="s">
        <v>627</v>
      </c>
    </row>
    <row r="31" spans="1:10" x14ac:dyDescent="0.15">
      <c r="A31">
        <v>30</v>
      </c>
      <c r="B31" t="s">
        <v>375</v>
      </c>
      <c r="C31" t="s">
        <v>199</v>
      </c>
      <c r="D31" t="s">
        <v>493</v>
      </c>
      <c r="E31" t="s">
        <v>494</v>
      </c>
      <c r="F31" t="s">
        <v>495</v>
      </c>
      <c r="G31" t="s">
        <v>401</v>
      </c>
      <c r="J31" t="s">
        <v>627</v>
      </c>
    </row>
    <row r="32" spans="1:10" x14ac:dyDescent="0.15">
      <c r="A32">
        <v>31</v>
      </c>
      <c r="B32" t="s">
        <v>375</v>
      </c>
      <c r="C32" t="s">
        <v>199</v>
      </c>
      <c r="D32" t="s">
        <v>496</v>
      </c>
      <c r="E32" t="s">
        <v>497</v>
      </c>
      <c r="F32" t="s">
        <v>498</v>
      </c>
      <c r="G32" t="s">
        <v>387</v>
      </c>
      <c r="J32" t="s">
        <v>627</v>
      </c>
    </row>
    <row r="33" spans="1:10" x14ac:dyDescent="0.15">
      <c r="A33">
        <v>32</v>
      </c>
      <c r="B33" t="s">
        <v>375</v>
      </c>
      <c r="C33" t="s">
        <v>199</v>
      </c>
      <c r="D33" t="s">
        <v>499</v>
      </c>
      <c r="E33" t="s">
        <v>500</v>
      </c>
      <c r="F33" t="s">
        <v>501</v>
      </c>
      <c r="G33" t="s">
        <v>502</v>
      </c>
      <c r="J33" t="s">
        <v>627</v>
      </c>
    </row>
    <row r="34" spans="1:10" x14ac:dyDescent="0.15">
      <c r="A34">
        <v>33</v>
      </c>
      <c r="B34" t="s">
        <v>375</v>
      </c>
      <c r="C34" t="s">
        <v>199</v>
      </c>
      <c r="D34" t="s">
        <v>503</v>
      </c>
      <c r="E34" t="s">
        <v>504</v>
      </c>
      <c r="F34" t="s">
        <v>505</v>
      </c>
      <c r="G34" t="s">
        <v>474</v>
      </c>
      <c r="J34" t="s">
        <v>627</v>
      </c>
    </row>
    <row r="35" spans="1:10" x14ac:dyDescent="0.15">
      <c r="A35">
        <v>34</v>
      </c>
      <c r="B35" t="s">
        <v>375</v>
      </c>
      <c r="C35" t="s">
        <v>199</v>
      </c>
      <c r="D35" t="s">
        <v>506</v>
      </c>
      <c r="E35" t="s">
        <v>507</v>
      </c>
      <c r="F35" t="s">
        <v>508</v>
      </c>
      <c r="G35" t="s">
        <v>509</v>
      </c>
      <c r="I35" t="s">
        <v>510</v>
      </c>
      <c r="J35" t="s">
        <v>627</v>
      </c>
    </row>
    <row r="36" spans="1:10" x14ac:dyDescent="0.15">
      <c r="A36">
        <v>35</v>
      </c>
      <c r="B36" t="s">
        <v>375</v>
      </c>
      <c r="C36" t="s">
        <v>199</v>
      </c>
      <c r="D36" t="s">
        <v>511</v>
      </c>
      <c r="E36" t="s">
        <v>512</v>
      </c>
      <c r="F36" t="s">
        <v>513</v>
      </c>
      <c r="G36" t="s">
        <v>514</v>
      </c>
      <c r="J36" t="s">
        <v>627</v>
      </c>
    </row>
    <row r="37" spans="1:10" x14ac:dyDescent="0.15">
      <c r="A37">
        <v>36</v>
      </c>
      <c r="B37" t="s">
        <v>375</v>
      </c>
      <c r="C37" t="s">
        <v>199</v>
      </c>
      <c r="D37" t="s">
        <v>515</v>
      </c>
      <c r="E37" t="s">
        <v>516</v>
      </c>
      <c r="F37" t="s">
        <v>513</v>
      </c>
      <c r="G37" t="s">
        <v>517</v>
      </c>
      <c r="J37" t="s">
        <v>627</v>
      </c>
    </row>
    <row r="38" spans="1:10" x14ac:dyDescent="0.15">
      <c r="A38">
        <v>37</v>
      </c>
      <c r="B38" t="s">
        <v>375</v>
      </c>
      <c r="C38" t="s">
        <v>199</v>
      </c>
      <c r="D38" t="s">
        <v>518</v>
      </c>
      <c r="E38" t="s">
        <v>519</v>
      </c>
      <c r="F38" t="s">
        <v>513</v>
      </c>
      <c r="G38" t="s">
        <v>520</v>
      </c>
      <c r="J38" t="s">
        <v>627</v>
      </c>
    </row>
    <row r="39" spans="1:10" x14ac:dyDescent="0.15">
      <c r="A39">
        <v>38</v>
      </c>
      <c r="B39" t="s">
        <v>375</v>
      </c>
      <c r="C39" t="s">
        <v>199</v>
      </c>
      <c r="D39" t="s">
        <v>521</v>
      </c>
      <c r="E39" t="s">
        <v>522</v>
      </c>
      <c r="F39" t="s">
        <v>513</v>
      </c>
      <c r="G39" t="s">
        <v>523</v>
      </c>
      <c r="J39" t="s">
        <v>627</v>
      </c>
    </row>
    <row r="40" spans="1:10" x14ac:dyDescent="0.15">
      <c r="A40">
        <v>39</v>
      </c>
      <c r="B40" t="s">
        <v>375</v>
      </c>
      <c r="C40" t="s">
        <v>199</v>
      </c>
      <c r="D40" t="s">
        <v>524</v>
      </c>
      <c r="E40" t="s">
        <v>525</v>
      </c>
      <c r="F40" t="s">
        <v>513</v>
      </c>
      <c r="G40" t="s">
        <v>526</v>
      </c>
      <c r="J40" t="s">
        <v>627</v>
      </c>
    </row>
    <row r="41" spans="1:10" x14ac:dyDescent="0.15">
      <c r="A41">
        <v>40</v>
      </c>
      <c r="B41" t="s">
        <v>375</v>
      </c>
      <c r="C41" t="s">
        <v>199</v>
      </c>
      <c r="D41" t="s">
        <v>527</v>
      </c>
      <c r="E41" t="s">
        <v>528</v>
      </c>
      <c r="F41" t="s">
        <v>513</v>
      </c>
      <c r="G41" t="s">
        <v>529</v>
      </c>
      <c r="J41" t="s">
        <v>627</v>
      </c>
    </row>
    <row r="42" spans="1:10" x14ac:dyDescent="0.15">
      <c r="A42">
        <v>41</v>
      </c>
      <c r="B42" t="s">
        <v>375</v>
      </c>
      <c r="C42" t="s">
        <v>199</v>
      </c>
      <c r="D42" t="s">
        <v>530</v>
      </c>
      <c r="E42" t="s">
        <v>531</v>
      </c>
      <c r="F42" t="s">
        <v>513</v>
      </c>
      <c r="G42" t="s">
        <v>532</v>
      </c>
      <c r="J42" t="s">
        <v>627</v>
      </c>
    </row>
    <row r="43" spans="1:10" x14ac:dyDescent="0.15">
      <c r="A43">
        <v>42</v>
      </c>
      <c r="B43" t="s">
        <v>375</v>
      </c>
      <c r="C43" t="s">
        <v>199</v>
      </c>
      <c r="D43" t="s">
        <v>533</v>
      </c>
      <c r="E43" t="s">
        <v>534</v>
      </c>
      <c r="F43" t="s">
        <v>513</v>
      </c>
      <c r="G43" t="s">
        <v>535</v>
      </c>
      <c r="J43" t="s">
        <v>627</v>
      </c>
    </row>
    <row r="44" spans="1:10" x14ac:dyDescent="0.15">
      <c r="A44">
        <v>43</v>
      </c>
      <c r="B44" t="s">
        <v>375</v>
      </c>
      <c r="C44" t="s">
        <v>199</v>
      </c>
      <c r="D44" t="s">
        <v>536</v>
      </c>
      <c r="E44" t="s">
        <v>537</v>
      </c>
      <c r="F44" t="s">
        <v>513</v>
      </c>
      <c r="G44" t="s">
        <v>538</v>
      </c>
      <c r="J44" t="s">
        <v>627</v>
      </c>
    </row>
    <row r="45" spans="1:10" x14ac:dyDescent="0.15">
      <c r="A45">
        <v>44</v>
      </c>
      <c r="B45" t="s">
        <v>375</v>
      </c>
      <c r="C45" t="s">
        <v>199</v>
      </c>
      <c r="D45" t="s">
        <v>539</v>
      </c>
      <c r="E45" t="s">
        <v>540</v>
      </c>
      <c r="F45" t="s">
        <v>541</v>
      </c>
      <c r="G45" t="s">
        <v>542</v>
      </c>
      <c r="J45" t="s">
        <v>627</v>
      </c>
    </row>
    <row r="46" spans="1:10" x14ac:dyDescent="0.15">
      <c r="A46">
        <v>45</v>
      </c>
      <c r="B46" t="s">
        <v>375</v>
      </c>
      <c r="C46" t="s">
        <v>199</v>
      </c>
      <c r="D46" t="s">
        <v>543</v>
      </c>
      <c r="E46" t="s">
        <v>544</v>
      </c>
      <c r="F46" t="s">
        <v>541</v>
      </c>
      <c r="G46" t="s">
        <v>545</v>
      </c>
      <c r="J46" t="s">
        <v>627</v>
      </c>
    </row>
    <row r="47" spans="1:10" x14ac:dyDescent="0.15">
      <c r="A47">
        <v>46</v>
      </c>
      <c r="B47" t="s">
        <v>375</v>
      </c>
      <c r="C47" t="s">
        <v>199</v>
      </c>
      <c r="D47" t="s">
        <v>546</v>
      </c>
      <c r="E47" t="s">
        <v>547</v>
      </c>
      <c r="F47" t="s">
        <v>541</v>
      </c>
      <c r="G47" t="s">
        <v>548</v>
      </c>
      <c r="J47" t="s">
        <v>627</v>
      </c>
    </row>
    <row r="48" spans="1:10" x14ac:dyDescent="0.15">
      <c r="A48">
        <v>47</v>
      </c>
      <c r="B48" t="s">
        <v>375</v>
      </c>
      <c r="C48" t="s">
        <v>199</v>
      </c>
      <c r="D48" t="s">
        <v>549</v>
      </c>
      <c r="E48" t="s">
        <v>550</v>
      </c>
      <c r="F48" t="s">
        <v>551</v>
      </c>
      <c r="G48" t="s">
        <v>552</v>
      </c>
      <c r="H48" t="s">
        <v>553</v>
      </c>
      <c r="J48" t="s">
        <v>627</v>
      </c>
    </row>
    <row r="49" spans="1:10" x14ac:dyDescent="0.15">
      <c r="A49">
        <v>48</v>
      </c>
      <c r="B49" t="s">
        <v>375</v>
      </c>
      <c r="C49" t="s">
        <v>199</v>
      </c>
      <c r="D49" t="s">
        <v>554</v>
      </c>
      <c r="E49" t="s">
        <v>555</v>
      </c>
      <c r="F49" t="s">
        <v>556</v>
      </c>
      <c r="G49" t="s">
        <v>557</v>
      </c>
      <c r="J49" t="s">
        <v>627</v>
      </c>
    </row>
    <row r="50" spans="1:10" x14ac:dyDescent="0.15">
      <c r="A50">
        <v>49</v>
      </c>
      <c r="B50" t="s">
        <v>375</v>
      </c>
      <c r="C50" t="s">
        <v>199</v>
      </c>
      <c r="D50" t="s">
        <v>558</v>
      </c>
      <c r="E50" t="s">
        <v>559</v>
      </c>
      <c r="F50" t="s">
        <v>560</v>
      </c>
      <c r="G50" t="s">
        <v>397</v>
      </c>
      <c r="J50" t="s">
        <v>627</v>
      </c>
    </row>
    <row r="51" spans="1:10" x14ac:dyDescent="0.15">
      <c r="A51">
        <v>50</v>
      </c>
      <c r="B51" t="s">
        <v>375</v>
      </c>
      <c r="C51" t="s">
        <v>199</v>
      </c>
      <c r="D51" t="s">
        <v>561</v>
      </c>
      <c r="E51" t="s">
        <v>562</v>
      </c>
      <c r="F51" t="s">
        <v>563</v>
      </c>
      <c r="G51" t="s">
        <v>379</v>
      </c>
      <c r="H51" t="s">
        <v>564</v>
      </c>
      <c r="J51" t="s">
        <v>627</v>
      </c>
    </row>
    <row r="52" spans="1:10" x14ac:dyDescent="0.15">
      <c r="A52">
        <v>51</v>
      </c>
      <c r="B52" t="s">
        <v>375</v>
      </c>
      <c r="C52" t="s">
        <v>199</v>
      </c>
      <c r="D52" t="s">
        <v>565</v>
      </c>
      <c r="E52" t="s">
        <v>566</v>
      </c>
      <c r="F52" t="s">
        <v>567</v>
      </c>
      <c r="G52" t="s">
        <v>502</v>
      </c>
      <c r="J52" t="s">
        <v>627</v>
      </c>
    </row>
    <row r="53" spans="1:10" x14ac:dyDescent="0.15">
      <c r="A53">
        <v>52</v>
      </c>
      <c r="B53" t="s">
        <v>375</v>
      </c>
      <c r="C53" t="s">
        <v>199</v>
      </c>
      <c r="D53" t="s">
        <v>568</v>
      </c>
      <c r="E53" t="s">
        <v>569</v>
      </c>
      <c r="F53" t="s">
        <v>570</v>
      </c>
      <c r="G53" t="s">
        <v>502</v>
      </c>
      <c r="J53" t="s">
        <v>627</v>
      </c>
    </row>
    <row r="54" spans="1:10" x14ac:dyDescent="0.15">
      <c r="A54">
        <v>53</v>
      </c>
      <c r="B54" t="s">
        <v>375</v>
      </c>
      <c r="C54" t="s">
        <v>199</v>
      </c>
      <c r="D54" t="s">
        <v>571</v>
      </c>
      <c r="E54" t="s">
        <v>572</v>
      </c>
      <c r="F54" t="s">
        <v>573</v>
      </c>
      <c r="G54" t="s">
        <v>574</v>
      </c>
      <c r="H54" t="s">
        <v>575</v>
      </c>
      <c r="J54" t="s">
        <v>627</v>
      </c>
    </row>
    <row r="55" spans="1:10" x14ac:dyDescent="0.15">
      <c r="A55">
        <v>54</v>
      </c>
      <c r="B55" t="s">
        <v>375</v>
      </c>
      <c r="C55" t="s">
        <v>199</v>
      </c>
      <c r="D55" t="s">
        <v>576</v>
      </c>
      <c r="E55" t="s">
        <v>577</v>
      </c>
      <c r="F55" t="s">
        <v>578</v>
      </c>
      <c r="G55" t="s">
        <v>502</v>
      </c>
      <c r="J55" t="s">
        <v>627</v>
      </c>
    </row>
    <row r="56" spans="1:10" x14ac:dyDescent="0.15">
      <c r="A56">
        <v>55</v>
      </c>
      <c r="B56" t="s">
        <v>375</v>
      </c>
      <c r="C56" t="s">
        <v>199</v>
      </c>
      <c r="D56" t="s">
        <v>579</v>
      </c>
      <c r="E56" t="s">
        <v>580</v>
      </c>
      <c r="F56" t="s">
        <v>581</v>
      </c>
      <c r="G56" t="s">
        <v>379</v>
      </c>
      <c r="J56" t="s">
        <v>627</v>
      </c>
    </row>
    <row r="57" spans="1:10" x14ac:dyDescent="0.15">
      <c r="A57">
        <v>56</v>
      </c>
      <c r="B57" t="s">
        <v>375</v>
      </c>
      <c r="C57" t="s">
        <v>199</v>
      </c>
      <c r="D57" t="s">
        <v>582</v>
      </c>
      <c r="E57" t="s">
        <v>583</v>
      </c>
      <c r="F57" t="s">
        <v>382</v>
      </c>
      <c r="G57" t="s">
        <v>584</v>
      </c>
      <c r="J57" t="s">
        <v>627</v>
      </c>
    </row>
    <row r="58" spans="1:10" x14ac:dyDescent="0.15">
      <c r="A58">
        <v>57</v>
      </c>
      <c r="B58" t="s">
        <v>375</v>
      </c>
      <c r="C58" t="s">
        <v>199</v>
      </c>
      <c r="D58" t="s">
        <v>585</v>
      </c>
      <c r="E58" t="s">
        <v>586</v>
      </c>
      <c r="F58" t="s">
        <v>587</v>
      </c>
      <c r="G58" t="s">
        <v>401</v>
      </c>
      <c r="J58" t="s">
        <v>627</v>
      </c>
    </row>
    <row r="59" spans="1:10" x14ac:dyDescent="0.15">
      <c r="A59">
        <v>58</v>
      </c>
      <c r="B59" t="s">
        <v>375</v>
      </c>
      <c r="C59" t="s">
        <v>199</v>
      </c>
      <c r="D59" t="s">
        <v>588</v>
      </c>
      <c r="E59" t="s">
        <v>589</v>
      </c>
      <c r="F59" t="s">
        <v>590</v>
      </c>
      <c r="G59" t="s">
        <v>401</v>
      </c>
      <c r="J59" t="s">
        <v>627</v>
      </c>
    </row>
    <row r="60" spans="1:10" x14ac:dyDescent="0.15">
      <c r="A60">
        <v>59</v>
      </c>
      <c r="B60" t="s">
        <v>375</v>
      </c>
      <c r="C60" t="s">
        <v>199</v>
      </c>
      <c r="D60" t="s">
        <v>591</v>
      </c>
      <c r="E60" t="s">
        <v>592</v>
      </c>
      <c r="F60" t="s">
        <v>593</v>
      </c>
      <c r="G60" t="s">
        <v>401</v>
      </c>
      <c r="H60" t="s">
        <v>594</v>
      </c>
      <c r="J60" t="s">
        <v>627</v>
      </c>
    </row>
    <row r="61" spans="1:10" x14ac:dyDescent="0.15">
      <c r="A61">
        <v>60</v>
      </c>
      <c r="B61" t="s">
        <v>375</v>
      </c>
      <c r="C61" t="s">
        <v>199</v>
      </c>
      <c r="D61" t="s">
        <v>595</v>
      </c>
      <c r="E61" t="s">
        <v>596</v>
      </c>
      <c r="F61" t="s">
        <v>597</v>
      </c>
      <c r="G61" t="s">
        <v>598</v>
      </c>
      <c r="H61" t="s">
        <v>599</v>
      </c>
      <c r="J61" t="s">
        <v>627</v>
      </c>
    </row>
    <row r="62" spans="1:10" x14ac:dyDescent="0.15">
      <c r="A62">
        <v>61</v>
      </c>
      <c r="B62" t="s">
        <v>375</v>
      </c>
      <c r="C62" t="s">
        <v>199</v>
      </c>
      <c r="D62" t="s">
        <v>600</v>
      </c>
      <c r="E62" t="s">
        <v>601</v>
      </c>
      <c r="F62" t="s">
        <v>602</v>
      </c>
      <c r="G62" t="s">
        <v>502</v>
      </c>
      <c r="H62" t="s">
        <v>603</v>
      </c>
      <c r="J62" t="s">
        <v>627</v>
      </c>
    </row>
    <row r="63" spans="1:10" x14ac:dyDescent="0.15">
      <c r="A63">
        <v>62</v>
      </c>
      <c r="B63" t="s">
        <v>375</v>
      </c>
      <c r="C63" t="s">
        <v>199</v>
      </c>
      <c r="D63" t="s">
        <v>604</v>
      </c>
      <c r="E63" t="s">
        <v>605</v>
      </c>
      <c r="F63" t="s">
        <v>606</v>
      </c>
      <c r="G63" t="s">
        <v>509</v>
      </c>
      <c r="J63" t="s">
        <v>627</v>
      </c>
    </row>
    <row r="64" spans="1:10" x14ac:dyDescent="0.15">
      <c r="A64">
        <v>63</v>
      </c>
      <c r="B64" t="s">
        <v>375</v>
      </c>
      <c r="C64" t="s">
        <v>199</v>
      </c>
      <c r="D64" t="s">
        <v>607</v>
      </c>
      <c r="E64" t="s">
        <v>608</v>
      </c>
      <c r="F64" t="s">
        <v>609</v>
      </c>
      <c r="G64" t="s">
        <v>509</v>
      </c>
      <c r="J64" t="s">
        <v>627</v>
      </c>
    </row>
    <row r="65" spans="1:10" x14ac:dyDescent="0.15">
      <c r="A65">
        <v>64</v>
      </c>
      <c r="B65" t="s">
        <v>375</v>
      </c>
      <c r="C65" t="s">
        <v>199</v>
      </c>
      <c r="D65" t="s">
        <v>610</v>
      </c>
      <c r="E65" t="s">
        <v>611</v>
      </c>
      <c r="F65" t="s">
        <v>602</v>
      </c>
      <c r="G65" t="s">
        <v>612</v>
      </c>
      <c r="I65" t="s">
        <v>613</v>
      </c>
      <c r="J65" t="s">
        <v>627</v>
      </c>
    </row>
    <row r="66" spans="1:10" x14ac:dyDescent="0.15">
      <c r="A66">
        <v>65</v>
      </c>
      <c r="B66" t="s">
        <v>375</v>
      </c>
      <c r="C66" t="s">
        <v>199</v>
      </c>
      <c r="D66" t="s">
        <v>614</v>
      </c>
      <c r="E66" t="s">
        <v>615</v>
      </c>
      <c r="F66" t="s">
        <v>396</v>
      </c>
      <c r="G66" t="s">
        <v>616</v>
      </c>
      <c r="J66" t="s">
        <v>627</v>
      </c>
    </row>
    <row r="67" spans="1:10" x14ac:dyDescent="0.15">
      <c r="A67">
        <v>66</v>
      </c>
      <c r="B67" t="s">
        <v>375</v>
      </c>
      <c r="C67" t="s">
        <v>199</v>
      </c>
      <c r="D67" t="s">
        <v>617</v>
      </c>
      <c r="E67" t="s">
        <v>618</v>
      </c>
      <c r="F67" t="s">
        <v>551</v>
      </c>
      <c r="G67" t="s">
        <v>619</v>
      </c>
      <c r="J67" t="s">
        <v>627</v>
      </c>
    </row>
    <row r="68" spans="1:10" x14ac:dyDescent="0.15">
      <c r="A68">
        <v>67</v>
      </c>
      <c r="B68" t="s">
        <v>375</v>
      </c>
      <c r="C68" t="s">
        <v>199</v>
      </c>
      <c r="D68" t="s">
        <v>620</v>
      </c>
      <c r="E68" t="s">
        <v>621</v>
      </c>
      <c r="F68" t="s">
        <v>622</v>
      </c>
      <c r="G68" t="s">
        <v>488</v>
      </c>
      <c r="J68" t="s">
        <v>627</v>
      </c>
    </row>
    <row r="69" spans="1:10" x14ac:dyDescent="0.15">
      <c r="A69">
        <v>68</v>
      </c>
      <c r="B69" t="s">
        <v>375</v>
      </c>
      <c r="C69" t="s">
        <v>199</v>
      </c>
      <c r="D69" t="s">
        <v>623</v>
      </c>
      <c r="E69" t="s">
        <v>624</v>
      </c>
      <c r="F69" t="s">
        <v>625</v>
      </c>
      <c r="G69" t="s">
        <v>452</v>
      </c>
      <c r="J69" t="s">
        <v>627</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106"/>
  <sheetViews>
    <sheetView showGridLines="0" zoomScaleNormal="100" workbookViewId="0"/>
  </sheetViews>
  <sheetFormatPr defaultRowHeight="11.25" x14ac:dyDescent="0.15"/>
  <sheetData>
    <row r="1" spans="1:4" x14ac:dyDescent="0.15">
      <c r="A1" t="s">
        <v>626</v>
      </c>
      <c r="B1" t="s">
        <v>150</v>
      </c>
      <c r="C1" t="s">
        <v>151</v>
      </c>
      <c r="D1" t="s">
        <v>838</v>
      </c>
    </row>
    <row r="2" spans="1:4" x14ac:dyDescent="0.15">
      <c r="A2">
        <v>1</v>
      </c>
      <c r="B2" t="s">
        <v>628</v>
      </c>
      <c r="C2" t="s">
        <v>630</v>
      </c>
      <c r="D2" t="s">
        <v>631</v>
      </c>
    </row>
    <row r="3" spans="1:4" x14ac:dyDescent="0.15">
      <c r="A3">
        <v>2</v>
      </c>
      <c r="B3" t="s">
        <v>628</v>
      </c>
      <c r="C3" t="s">
        <v>628</v>
      </c>
      <c r="D3" t="s">
        <v>629</v>
      </c>
    </row>
    <row r="4" spans="1:4" x14ac:dyDescent="0.15">
      <c r="A4">
        <v>3</v>
      </c>
      <c r="B4" t="s">
        <v>628</v>
      </c>
      <c r="C4" t="s">
        <v>632</v>
      </c>
      <c r="D4" t="s">
        <v>633</v>
      </c>
    </row>
    <row r="5" spans="1:4" x14ac:dyDescent="0.15">
      <c r="A5">
        <v>4</v>
      </c>
      <c r="B5" t="s">
        <v>628</v>
      </c>
      <c r="C5" t="s">
        <v>634</v>
      </c>
      <c r="D5" t="s">
        <v>635</v>
      </c>
    </row>
    <row r="6" spans="1:4" x14ac:dyDescent="0.15">
      <c r="A6">
        <v>5</v>
      </c>
      <c r="B6" t="s">
        <v>628</v>
      </c>
      <c r="C6" t="s">
        <v>636</v>
      </c>
      <c r="D6" t="s">
        <v>637</v>
      </c>
    </row>
    <row r="7" spans="1:4" x14ac:dyDescent="0.15">
      <c r="A7">
        <v>6</v>
      </c>
      <c r="B7" t="s">
        <v>628</v>
      </c>
      <c r="C7" t="s">
        <v>638</v>
      </c>
      <c r="D7" t="s">
        <v>639</v>
      </c>
    </row>
    <row r="8" spans="1:4" x14ac:dyDescent="0.15">
      <c r="A8">
        <v>7</v>
      </c>
      <c r="B8" t="s">
        <v>628</v>
      </c>
      <c r="C8" t="s">
        <v>640</v>
      </c>
      <c r="D8" t="s">
        <v>641</v>
      </c>
    </row>
    <row r="9" spans="1:4" x14ac:dyDescent="0.15">
      <c r="A9">
        <v>8</v>
      </c>
      <c r="B9" t="s">
        <v>628</v>
      </c>
      <c r="C9" t="s">
        <v>642</v>
      </c>
      <c r="D9" t="s">
        <v>643</v>
      </c>
    </row>
    <row r="10" spans="1:4" x14ac:dyDescent="0.15">
      <c r="A10">
        <v>9</v>
      </c>
      <c r="B10" t="s">
        <v>644</v>
      </c>
      <c r="C10" t="s">
        <v>644</v>
      </c>
      <c r="D10" t="s">
        <v>645</v>
      </c>
    </row>
    <row r="11" spans="1:4" x14ac:dyDescent="0.15">
      <c r="A11">
        <v>10</v>
      </c>
      <c r="B11" t="s">
        <v>644</v>
      </c>
      <c r="C11" t="s">
        <v>646</v>
      </c>
      <c r="D11" t="s">
        <v>647</v>
      </c>
    </row>
    <row r="12" spans="1:4" x14ac:dyDescent="0.15">
      <c r="A12">
        <v>11</v>
      </c>
      <c r="B12" t="s">
        <v>644</v>
      </c>
      <c r="C12" t="s">
        <v>648</v>
      </c>
      <c r="D12" t="s">
        <v>649</v>
      </c>
    </row>
    <row r="13" spans="1:4" x14ac:dyDescent="0.15">
      <c r="A13">
        <v>12</v>
      </c>
      <c r="B13" t="s">
        <v>644</v>
      </c>
      <c r="C13" t="s">
        <v>650</v>
      </c>
      <c r="D13" t="s">
        <v>651</v>
      </c>
    </row>
    <row r="14" spans="1:4" x14ac:dyDescent="0.15">
      <c r="A14">
        <v>13</v>
      </c>
      <c r="B14" t="s">
        <v>644</v>
      </c>
      <c r="C14" t="s">
        <v>652</v>
      </c>
      <c r="D14" t="s">
        <v>653</v>
      </c>
    </row>
    <row r="15" spans="1:4" x14ac:dyDescent="0.15">
      <c r="A15">
        <v>14</v>
      </c>
      <c r="B15" t="s">
        <v>644</v>
      </c>
      <c r="C15" t="s">
        <v>654</v>
      </c>
      <c r="D15" t="s">
        <v>655</v>
      </c>
    </row>
    <row r="16" spans="1:4" x14ac:dyDescent="0.15">
      <c r="A16">
        <v>15</v>
      </c>
      <c r="B16" t="s">
        <v>644</v>
      </c>
      <c r="C16" t="s">
        <v>656</v>
      </c>
      <c r="D16" t="s">
        <v>657</v>
      </c>
    </row>
    <row r="17" spans="1:4" x14ac:dyDescent="0.15">
      <c r="A17">
        <v>16</v>
      </c>
      <c r="B17" t="s">
        <v>658</v>
      </c>
      <c r="C17" t="s">
        <v>658</v>
      </c>
      <c r="D17" t="s">
        <v>659</v>
      </c>
    </row>
    <row r="18" spans="1:4" x14ac:dyDescent="0.15">
      <c r="A18">
        <v>17</v>
      </c>
      <c r="B18" t="s">
        <v>660</v>
      </c>
      <c r="C18" t="s">
        <v>662</v>
      </c>
      <c r="D18" t="s">
        <v>663</v>
      </c>
    </row>
    <row r="19" spans="1:4" x14ac:dyDescent="0.15">
      <c r="A19">
        <v>18</v>
      </c>
      <c r="B19" t="s">
        <v>660</v>
      </c>
      <c r="C19" t="s">
        <v>660</v>
      </c>
      <c r="D19" t="s">
        <v>661</v>
      </c>
    </row>
    <row r="20" spans="1:4" x14ac:dyDescent="0.15">
      <c r="A20">
        <v>19</v>
      </c>
      <c r="B20" t="s">
        <v>660</v>
      </c>
      <c r="C20" t="s">
        <v>664</v>
      </c>
      <c r="D20" t="s">
        <v>665</v>
      </c>
    </row>
    <row r="21" spans="1:4" x14ac:dyDescent="0.15">
      <c r="A21">
        <v>20</v>
      </c>
      <c r="B21" t="s">
        <v>660</v>
      </c>
      <c r="C21" t="s">
        <v>666</v>
      </c>
      <c r="D21" t="s">
        <v>667</v>
      </c>
    </row>
    <row r="22" spans="1:4" x14ac:dyDescent="0.15">
      <c r="A22">
        <v>21</v>
      </c>
      <c r="B22" t="s">
        <v>660</v>
      </c>
      <c r="C22" t="s">
        <v>668</v>
      </c>
      <c r="D22" t="s">
        <v>669</v>
      </c>
    </row>
    <row r="23" spans="1:4" x14ac:dyDescent="0.15">
      <c r="A23">
        <v>22</v>
      </c>
      <c r="B23" t="s">
        <v>660</v>
      </c>
      <c r="C23" t="s">
        <v>670</v>
      </c>
      <c r="D23" t="s">
        <v>671</v>
      </c>
    </row>
    <row r="24" spans="1:4" x14ac:dyDescent="0.15">
      <c r="A24">
        <v>23</v>
      </c>
      <c r="B24" t="s">
        <v>660</v>
      </c>
      <c r="C24" t="s">
        <v>672</v>
      </c>
      <c r="D24" t="s">
        <v>673</v>
      </c>
    </row>
    <row r="25" spans="1:4" x14ac:dyDescent="0.15">
      <c r="A25">
        <v>24</v>
      </c>
      <c r="B25" t="s">
        <v>660</v>
      </c>
      <c r="C25" t="s">
        <v>674</v>
      </c>
      <c r="D25" t="s">
        <v>675</v>
      </c>
    </row>
    <row r="26" spans="1:4" x14ac:dyDescent="0.15">
      <c r="A26">
        <v>25</v>
      </c>
      <c r="B26" t="s">
        <v>660</v>
      </c>
      <c r="C26" t="s">
        <v>676</v>
      </c>
      <c r="D26" t="s">
        <v>677</v>
      </c>
    </row>
    <row r="27" spans="1:4" x14ac:dyDescent="0.15">
      <c r="A27">
        <v>26</v>
      </c>
      <c r="B27" t="s">
        <v>660</v>
      </c>
      <c r="C27" t="s">
        <v>678</v>
      </c>
      <c r="D27" t="s">
        <v>679</v>
      </c>
    </row>
    <row r="28" spans="1:4" x14ac:dyDescent="0.15">
      <c r="A28">
        <v>27</v>
      </c>
      <c r="B28" t="s">
        <v>660</v>
      </c>
      <c r="C28" t="s">
        <v>680</v>
      </c>
      <c r="D28" t="s">
        <v>681</v>
      </c>
    </row>
    <row r="29" spans="1:4" x14ac:dyDescent="0.15">
      <c r="A29">
        <v>28</v>
      </c>
      <c r="B29" t="s">
        <v>682</v>
      </c>
      <c r="C29" t="s">
        <v>682</v>
      </c>
      <c r="D29" t="s">
        <v>683</v>
      </c>
    </row>
    <row r="30" spans="1:4" x14ac:dyDescent="0.15">
      <c r="A30">
        <v>29</v>
      </c>
      <c r="B30" t="s">
        <v>684</v>
      </c>
      <c r="C30" t="s">
        <v>684</v>
      </c>
      <c r="D30" t="s">
        <v>685</v>
      </c>
    </row>
    <row r="31" spans="1:4" x14ac:dyDescent="0.15">
      <c r="A31">
        <v>30</v>
      </c>
      <c r="B31" t="s">
        <v>686</v>
      </c>
      <c r="C31" t="s">
        <v>686</v>
      </c>
      <c r="D31" t="s">
        <v>687</v>
      </c>
    </row>
    <row r="32" spans="1:4" x14ac:dyDescent="0.15">
      <c r="A32">
        <v>31</v>
      </c>
      <c r="B32" t="s">
        <v>688</v>
      </c>
      <c r="C32" t="s">
        <v>690</v>
      </c>
      <c r="D32" t="s">
        <v>691</v>
      </c>
    </row>
    <row r="33" spans="1:4" x14ac:dyDescent="0.15">
      <c r="A33">
        <v>32</v>
      </c>
      <c r="B33" t="s">
        <v>688</v>
      </c>
      <c r="C33" t="s">
        <v>692</v>
      </c>
      <c r="D33" t="s">
        <v>693</v>
      </c>
    </row>
    <row r="34" spans="1:4" x14ac:dyDescent="0.15">
      <c r="A34">
        <v>33</v>
      </c>
      <c r="B34" t="s">
        <v>688</v>
      </c>
      <c r="C34" t="s">
        <v>694</v>
      </c>
      <c r="D34" t="s">
        <v>695</v>
      </c>
    </row>
    <row r="35" spans="1:4" x14ac:dyDescent="0.15">
      <c r="A35">
        <v>34</v>
      </c>
      <c r="B35" t="s">
        <v>688</v>
      </c>
      <c r="C35" t="s">
        <v>688</v>
      </c>
      <c r="D35" t="s">
        <v>689</v>
      </c>
    </row>
    <row r="36" spans="1:4" x14ac:dyDescent="0.15">
      <c r="A36">
        <v>35</v>
      </c>
      <c r="B36" t="s">
        <v>688</v>
      </c>
      <c r="C36" t="s">
        <v>696</v>
      </c>
      <c r="D36" t="s">
        <v>697</v>
      </c>
    </row>
    <row r="37" spans="1:4" x14ac:dyDescent="0.15">
      <c r="A37">
        <v>36</v>
      </c>
      <c r="B37" t="s">
        <v>688</v>
      </c>
      <c r="C37" t="s">
        <v>698</v>
      </c>
      <c r="D37" t="s">
        <v>699</v>
      </c>
    </row>
    <row r="38" spans="1:4" x14ac:dyDescent="0.15">
      <c r="A38">
        <v>37</v>
      </c>
      <c r="B38" t="s">
        <v>688</v>
      </c>
      <c r="C38" t="s">
        <v>700</v>
      </c>
      <c r="D38" t="s">
        <v>701</v>
      </c>
    </row>
    <row r="39" spans="1:4" x14ac:dyDescent="0.15">
      <c r="A39">
        <v>38</v>
      </c>
      <c r="B39" t="s">
        <v>688</v>
      </c>
      <c r="C39" t="s">
        <v>702</v>
      </c>
      <c r="D39" t="s">
        <v>703</v>
      </c>
    </row>
    <row r="40" spans="1:4" x14ac:dyDescent="0.15">
      <c r="A40">
        <v>39</v>
      </c>
      <c r="B40" t="s">
        <v>688</v>
      </c>
      <c r="C40" t="s">
        <v>704</v>
      </c>
      <c r="D40" t="s">
        <v>705</v>
      </c>
    </row>
    <row r="41" spans="1:4" x14ac:dyDescent="0.15">
      <c r="A41">
        <v>40</v>
      </c>
      <c r="B41" t="s">
        <v>706</v>
      </c>
      <c r="C41" t="s">
        <v>706</v>
      </c>
      <c r="D41" t="s">
        <v>707</v>
      </c>
    </row>
    <row r="42" spans="1:4" x14ac:dyDescent="0.15">
      <c r="A42">
        <v>41</v>
      </c>
      <c r="B42" t="s">
        <v>708</v>
      </c>
      <c r="C42" t="s">
        <v>710</v>
      </c>
      <c r="D42" t="s">
        <v>711</v>
      </c>
    </row>
    <row r="43" spans="1:4" x14ac:dyDescent="0.15">
      <c r="A43">
        <v>42</v>
      </c>
      <c r="B43" t="s">
        <v>708</v>
      </c>
      <c r="C43" t="s">
        <v>712</v>
      </c>
      <c r="D43" t="s">
        <v>713</v>
      </c>
    </row>
    <row r="44" spans="1:4" x14ac:dyDescent="0.15">
      <c r="A44">
        <v>43</v>
      </c>
      <c r="B44" t="s">
        <v>708</v>
      </c>
      <c r="C44" t="s">
        <v>714</v>
      </c>
      <c r="D44" t="s">
        <v>715</v>
      </c>
    </row>
    <row r="45" spans="1:4" x14ac:dyDescent="0.15">
      <c r="A45">
        <v>44</v>
      </c>
      <c r="B45" t="s">
        <v>708</v>
      </c>
      <c r="C45" t="s">
        <v>716</v>
      </c>
      <c r="D45" t="s">
        <v>717</v>
      </c>
    </row>
    <row r="46" spans="1:4" x14ac:dyDescent="0.15">
      <c r="A46">
        <v>45</v>
      </c>
      <c r="B46" t="s">
        <v>708</v>
      </c>
      <c r="C46" t="s">
        <v>718</v>
      </c>
      <c r="D46" t="s">
        <v>719</v>
      </c>
    </row>
    <row r="47" spans="1:4" x14ac:dyDescent="0.15">
      <c r="A47">
        <v>46</v>
      </c>
      <c r="B47" t="s">
        <v>708</v>
      </c>
      <c r="C47" t="s">
        <v>720</v>
      </c>
      <c r="D47" t="s">
        <v>721</v>
      </c>
    </row>
    <row r="48" spans="1:4" x14ac:dyDescent="0.15">
      <c r="A48">
        <v>47</v>
      </c>
      <c r="B48" t="s">
        <v>708</v>
      </c>
      <c r="C48" t="s">
        <v>708</v>
      </c>
      <c r="D48" t="s">
        <v>709</v>
      </c>
    </row>
    <row r="49" spans="1:4" x14ac:dyDescent="0.15">
      <c r="A49">
        <v>48</v>
      </c>
      <c r="B49" t="s">
        <v>708</v>
      </c>
      <c r="C49" t="s">
        <v>722</v>
      </c>
      <c r="D49" t="s">
        <v>723</v>
      </c>
    </row>
    <row r="50" spans="1:4" x14ac:dyDescent="0.15">
      <c r="A50">
        <v>49</v>
      </c>
      <c r="B50" t="s">
        <v>708</v>
      </c>
      <c r="C50" t="s">
        <v>724</v>
      </c>
      <c r="D50" t="s">
        <v>725</v>
      </c>
    </row>
    <row r="51" spans="1:4" x14ac:dyDescent="0.15">
      <c r="A51">
        <v>50</v>
      </c>
      <c r="B51" t="s">
        <v>726</v>
      </c>
      <c r="C51" t="s">
        <v>726</v>
      </c>
      <c r="D51" t="s">
        <v>727</v>
      </c>
    </row>
    <row r="52" spans="1:4" x14ac:dyDescent="0.15">
      <c r="A52">
        <v>51</v>
      </c>
      <c r="B52" t="s">
        <v>728</v>
      </c>
      <c r="C52" t="s">
        <v>730</v>
      </c>
      <c r="D52" t="s">
        <v>731</v>
      </c>
    </row>
    <row r="53" spans="1:4" x14ac:dyDescent="0.15">
      <c r="A53">
        <v>52</v>
      </c>
      <c r="B53" t="s">
        <v>728</v>
      </c>
      <c r="C53" t="s">
        <v>732</v>
      </c>
      <c r="D53" t="s">
        <v>733</v>
      </c>
    </row>
    <row r="54" spans="1:4" x14ac:dyDescent="0.15">
      <c r="A54">
        <v>53</v>
      </c>
      <c r="B54" t="s">
        <v>728</v>
      </c>
      <c r="C54" t="s">
        <v>734</v>
      </c>
      <c r="D54" t="s">
        <v>735</v>
      </c>
    </row>
    <row r="55" spans="1:4" x14ac:dyDescent="0.15">
      <c r="A55">
        <v>54</v>
      </c>
      <c r="B55" t="s">
        <v>728</v>
      </c>
      <c r="C55" t="s">
        <v>736</v>
      </c>
      <c r="D55" t="s">
        <v>737</v>
      </c>
    </row>
    <row r="56" spans="1:4" x14ac:dyDescent="0.15">
      <c r="A56">
        <v>55</v>
      </c>
      <c r="B56" t="s">
        <v>728</v>
      </c>
      <c r="C56" t="s">
        <v>728</v>
      </c>
      <c r="D56" t="s">
        <v>729</v>
      </c>
    </row>
    <row r="57" spans="1:4" x14ac:dyDescent="0.15">
      <c r="A57">
        <v>56</v>
      </c>
      <c r="B57" t="s">
        <v>728</v>
      </c>
      <c r="C57" t="s">
        <v>738</v>
      </c>
      <c r="D57" t="s">
        <v>739</v>
      </c>
    </row>
    <row r="58" spans="1:4" x14ac:dyDescent="0.15">
      <c r="A58">
        <v>57</v>
      </c>
      <c r="B58" t="s">
        <v>728</v>
      </c>
      <c r="C58" t="s">
        <v>740</v>
      </c>
      <c r="D58" t="s">
        <v>741</v>
      </c>
    </row>
    <row r="59" spans="1:4" x14ac:dyDescent="0.15">
      <c r="A59">
        <v>58</v>
      </c>
      <c r="B59" t="s">
        <v>728</v>
      </c>
      <c r="C59" t="s">
        <v>742</v>
      </c>
      <c r="D59" t="s">
        <v>743</v>
      </c>
    </row>
    <row r="60" spans="1:4" x14ac:dyDescent="0.15">
      <c r="A60">
        <v>59</v>
      </c>
      <c r="B60" t="s">
        <v>728</v>
      </c>
      <c r="C60" t="s">
        <v>744</v>
      </c>
      <c r="D60" t="s">
        <v>745</v>
      </c>
    </row>
    <row r="61" spans="1:4" x14ac:dyDescent="0.15">
      <c r="A61">
        <v>60</v>
      </c>
      <c r="B61" t="s">
        <v>728</v>
      </c>
      <c r="C61" t="s">
        <v>746</v>
      </c>
      <c r="D61" t="s">
        <v>747</v>
      </c>
    </row>
    <row r="62" spans="1:4" x14ac:dyDescent="0.15">
      <c r="A62">
        <v>61</v>
      </c>
      <c r="B62" t="s">
        <v>728</v>
      </c>
      <c r="C62" t="s">
        <v>748</v>
      </c>
      <c r="D62" t="s">
        <v>749</v>
      </c>
    </row>
    <row r="63" spans="1:4" x14ac:dyDescent="0.15">
      <c r="A63">
        <v>62</v>
      </c>
      <c r="B63" t="s">
        <v>728</v>
      </c>
      <c r="C63" t="s">
        <v>750</v>
      </c>
      <c r="D63" t="s">
        <v>751</v>
      </c>
    </row>
    <row r="64" spans="1:4" x14ac:dyDescent="0.15">
      <c r="A64">
        <v>63</v>
      </c>
      <c r="B64" t="s">
        <v>752</v>
      </c>
      <c r="C64" t="s">
        <v>752</v>
      </c>
      <c r="D64" t="s">
        <v>753</v>
      </c>
    </row>
    <row r="65" spans="1:4" x14ac:dyDescent="0.15">
      <c r="A65">
        <v>64</v>
      </c>
      <c r="B65" t="s">
        <v>754</v>
      </c>
      <c r="C65" t="s">
        <v>754</v>
      </c>
      <c r="D65" t="s">
        <v>755</v>
      </c>
    </row>
    <row r="66" spans="1:4" x14ac:dyDescent="0.15">
      <c r="A66">
        <v>65</v>
      </c>
      <c r="B66" t="s">
        <v>756</v>
      </c>
      <c r="C66" t="s">
        <v>756</v>
      </c>
      <c r="D66" t="s">
        <v>757</v>
      </c>
    </row>
    <row r="67" spans="1:4" x14ac:dyDescent="0.15">
      <c r="A67">
        <v>66</v>
      </c>
      <c r="B67" t="s">
        <v>758</v>
      </c>
      <c r="C67" t="s">
        <v>760</v>
      </c>
      <c r="D67" t="s">
        <v>761</v>
      </c>
    </row>
    <row r="68" spans="1:4" x14ac:dyDescent="0.15">
      <c r="A68">
        <v>67</v>
      </c>
      <c r="B68" t="s">
        <v>758</v>
      </c>
      <c r="C68" t="s">
        <v>762</v>
      </c>
      <c r="D68" t="s">
        <v>763</v>
      </c>
    </row>
    <row r="69" spans="1:4" x14ac:dyDescent="0.15">
      <c r="A69">
        <v>68</v>
      </c>
      <c r="B69" t="s">
        <v>758</v>
      </c>
      <c r="C69" t="s">
        <v>764</v>
      </c>
      <c r="D69" t="s">
        <v>765</v>
      </c>
    </row>
    <row r="70" spans="1:4" x14ac:dyDescent="0.15">
      <c r="A70">
        <v>69</v>
      </c>
      <c r="B70" t="s">
        <v>758</v>
      </c>
      <c r="C70" t="s">
        <v>766</v>
      </c>
      <c r="D70" t="s">
        <v>767</v>
      </c>
    </row>
    <row r="71" spans="1:4" x14ac:dyDescent="0.15">
      <c r="A71">
        <v>70</v>
      </c>
      <c r="B71" t="s">
        <v>758</v>
      </c>
      <c r="C71" t="s">
        <v>768</v>
      </c>
      <c r="D71" t="s">
        <v>769</v>
      </c>
    </row>
    <row r="72" spans="1:4" x14ac:dyDescent="0.15">
      <c r="A72">
        <v>71</v>
      </c>
      <c r="B72" t="s">
        <v>758</v>
      </c>
      <c r="C72" t="s">
        <v>770</v>
      </c>
      <c r="D72" t="s">
        <v>771</v>
      </c>
    </row>
    <row r="73" spans="1:4" x14ac:dyDescent="0.15">
      <c r="A73">
        <v>72</v>
      </c>
      <c r="B73" t="s">
        <v>758</v>
      </c>
      <c r="C73" t="s">
        <v>772</v>
      </c>
      <c r="D73" t="s">
        <v>773</v>
      </c>
    </row>
    <row r="74" spans="1:4" x14ac:dyDescent="0.15">
      <c r="A74">
        <v>73</v>
      </c>
      <c r="B74" t="s">
        <v>758</v>
      </c>
      <c r="C74" t="s">
        <v>758</v>
      </c>
      <c r="D74" t="s">
        <v>759</v>
      </c>
    </row>
    <row r="75" spans="1:4" x14ac:dyDescent="0.15">
      <c r="A75">
        <v>74</v>
      </c>
      <c r="B75" t="s">
        <v>758</v>
      </c>
      <c r="C75" t="s">
        <v>774</v>
      </c>
      <c r="D75" t="s">
        <v>775</v>
      </c>
    </row>
    <row r="76" spans="1:4" x14ac:dyDescent="0.15">
      <c r="A76">
        <v>75</v>
      </c>
      <c r="B76" t="s">
        <v>776</v>
      </c>
      <c r="C76" t="s">
        <v>776</v>
      </c>
      <c r="D76" t="s">
        <v>777</v>
      </c>
    </row>
    <row r="77" spans="1:4" x14ac:dyDescent="0.15">
      <c r="A77">
        <v>76</v>
      </c>
      <c r="B77" t="s">
        <v>778</v>
      </c>
      <c r="C77" t="s">
        <v>780</v>
      </c>
      <c r="D77" t="s">
        <v>781</v>
      </c>
    </row>
    <row r="78" spans="1:4" x14ac:dyDescent="0.15">
      <c r="A78">
        <v>77</v>
      </c>
      <c r="B78" t="s">
        <v>778</v>
      </c>
      <c r="C78" t="s">
        <v>782</v>
      </c>
      <c r="D78" t="s">
        <v>783</v>
      </c>
    </row>
    <row r="79" spans="1:4" x14ac:dyDescent="0.15">
      <c r="A79">
        <v>78</v>
      </c>
      <c r="B79" t="s">
        <v>778</v>
      </c>
      <c r="C79" t="s">
        <v>784</v>
      </c>
      <c r="D79" t="s">
        <v>785</v>
      </c>
    </row>
    <row r="80" spans="1:4" x14ac:dyDescent="0.15">
      <c r="A80">
        <v>79</v>
      </c>
      <c r="B80" t="s">
        <v>778</v>
      </c>
      <c r="C80" t="s">
        <v>786</v>
      </c>
      <c r="D80" t="s">
        <v>787</v>
      </c>
    </row>
    <row r="81" spans="1:4" x14ac:dyDescent="0.15">
      <c r="A81">
        <v>80</v>
      </c>
      <c r="B81" t="s">
        <v>778</v>
      </c>
      <c r="C81" t="s">
        <v>788</v>
      </c>
      <c r="D81" t="s">
        <v>789</v>
      </c>
    </row>
    <row r="82" spans="1:4" x14ac:dyDescent="0.15">
      <c r="A82">
        <v>81</v>
      </c>
      <c r="B82" t="s">
        <v>778</v>
      </c>
      <c r="C82" t="s">
        <v>790</v>
      </c>
      <c r="D82" t="s">
        <v>791</v>
      </c>
    </row>
    <row r="83" spans="1:4" x14ac:dyDescent="0.15">
      <c r="A83">
        <v>82</v>
      </c>
      <c r="B83" t="s">
        <v>778</v>
      </c>
      <c r="C83" t="s">
        <v>792</v>
      </c>
      <c r="D83" t="s">
        <v>793</v>
      </c>
    </row>
    <row r="84" spans="1:4" x14ac:dyDescent="0.15">
      <c r="A84">
        <v>83</v>
      </c>
      <c r="B84" t="s">
        <v>778</v>
      </c>
      <c r="C84" t="s">
        <v>794</v>
      </c>
      <c r="D84" t="s">
        <v>795</v>
      </c>
    </row>
    <row r="85" spans="1:4" x14ac:dyDescent="0.15">
      <c r="A85">
        <v>84</v>
      </c>
      <c r="B85" t="s">
        <v>778</v>
      </c>
      <c r="C85" t="s">
        <v>778</v>
      </c>
      <c r="D85" t="s">
        <v>779</v>
      </c>
    </row>
    <row r="86" spans="1:4" x14ac:dyDescent="0.15">
      <c r="A86">
        <v>85</v>
      </c>
      <c r="B86" t="s">
        <v>778</v>
      </c>
      <c r="C86" t="s">
        <v>796</v>
      </c>
      <c r="D86" t="s">
        <v>797</v>
      </c>
    </row>
    <row r="87" spans="1:4" x14ac:dyDescent="0.15">
      <c r="A87">
        <v>86</v>
      </c>
      <c r="B87" t="s">
        <v>778</v>
      </c>
      <c r="C87" t="s">
        <v>798</v>
      </c>
      <c r="D87" t="s">
        <v>799</v>
      </c>
    </row>
    <row r="88" spans="1:4" x14ac:dyDescent="0.15">
      <c r="A88">
        <v>87</v>
      </c>
      <c r="B88" t="s">
        <v>778</v>
      </c>
      <c r="C88" t="s">
        <v>800</v>
      </c>
      <c r="D88" t="s">
        <v>801</v>
      </c>
    </row>
    <row r="89" spans="1:4" x14ac:dyDescent="0.15">
      <c r="A89">
        <v>88</v>
      </c>
      <c r="B89" t="s">
        <v>778</v>
      </c>
      <c r="C89" t="s">
        <v>802</v>
      </c>
      <c r="D89" t="s">
        <v>803</v>
      </c>
    </row>
    <row r="90" spans="1:4" x14ac:dyDescent="0.15">
      <c r="A90">
        <v>89</v>
      </c>
      <c r="B90" t="s">
        <v>778</v>
      </c>
      <c r="C90" t="s">
        <v>804</v>
      </c>
      <c r="D90" t="s">
        <v>805</v>
      </c>
    </row>
    <row r="91" spans="1:4" x14ac:dyDescent="0.15">
      <c r="A91">
        <v>90</v>
      </c>
      <c r="B91" t="s">
        <v>806</v>
      </c>
      <c r="C91" t="s">
        <v>806</v>
      </c>
      <c r="D91" t="s">
        <v>807</v>
      </c>
    </row>
    <row r="92" spans="1:4" x14ac:dyDescent="0.15">
      <c r="A92">
        <v>91</v>
      </c>
      <c r="B92" t="s">
        <v>808</v>
      </c>
      <c r="C92" t="s">
        <v>808</v>
      </c>
      <c r="D92" t="s">
        <v>809</v>
      </c>
    </row>
    <row r="93" spans="1:4" x14ac:dyDescent="0.15">
      <c r="A93">
        <v>92</v>
      </c>
      <c r="B93" t="s">
        <v>810</v>
      </c>
      <c r="C93" t="s">
        <v>812</v>
      </c>
      <c r="D93" t="s">
        <v>813</v>
      </c>
    </row>
    <row r="94" spans="1:4" x14ac:dyDescent="0.15">
      <c r="A94">
        <v>93</v>
      </c>
      <c r="B94" t="s">
        <v>810</v>
      </c>
      <c r="C94" t="s">
        <v>814</v>
      </c>
      <c r="D94" t="s">
        <v>815</v>
      </c>
    </row>
    <row r="95" spans="1:4" x14ac:dyDescent="0.15">
      <c r="A95">
        <v>94</v>
      </c>
      <c r="B95" t="s">
        <v>810</v>
      </c>
      <c r="C95" t="s">
        <v>816</v>
      </c>
      <c r="D95" t="s">
        <v>817</v>
      </c>
    </row>
    <row r="96" spans="1:4" x14ac:dyDescent="0.15">
      <c r="A96">
        <v>95</v>
      </c>
      <c r="B96" t="s">
        <v>810</v>
      </c>
      <c r="C96" t="s">
        <v>818</v>
      </c>
      <c r="D96" t="s">
        <v>819</v>
      </c>
    </row>
    <row r="97" spans="1:4" x14ac:dyDescent="0.15">
      <c r="A97">
        <v>96</v>
      </c>
      <c r="B97" t="s">
        <v>810</v>
      </c>
      <c r="C97" t="s">
        <v>820</v>
      </c>
      <c r="D97" t="s">
        <v>821</v>
      </c>
    </row>
    <row r="98" spans="1:4" x14ac:dyDescent="0.15">
      <c r="A98">
        <v>97</v>
      </c>
      <c r="B98" t="s">
        <v>810</v>
      </c>
      <c r="C98" t="s">
        <v>822</v>
      </c>
      <c r="D98" t="s">
        <v>823</v>
      </c>
    </row>
    <row r="99" spans="1:4" x14ac:dyDescent="0.15">
      <c r="A99">
        <v>98</v>
      </c>
      <c r="B99" t="s">
        <v>810</v>
      </c>
      <c r="C99" t="s">
        <v>824</v>
      </c>
      <c r="D99" t="s">
        <v>825</v>
      </c>
    </row>
    <row r="100" spans="1:4" x14ac:dyDescent="0.15">
      <c r="A100">
        <v>99</v>
      </c>
      <c r="B100" t="s">
        <v>810</v>
      </c>
      <c r="C100" t="s">
        <v>826</v>
      </c>
      <c r="D100" t="s">
        <v>827</v>
      </c>
    </row>
    <row r="101" spans="1:4" x14ac:dyDescent="0.15">
      <c r="A101">
        <v>100</v>
      </c>
      <c r="B101" t="s">
        <v>810</v>
      </c>
      <c r="C101" t="s">
        <v>828</v>
      </c>
      <c r="D101" t="s">
        <v>829</v>
      </c>
    </row>
    <row r="102" spans="1:4" x14ac:dyDescent="0.15">
      <c r="A102">
        <v>101</v>
      </c>
      <c r="B102" t="s">
        <v>810</v>
      </c>
      <c r="C102" t="s">
        <v>810</v>
      </c>
      <c r="D102" t="s">
        <v>811</v>
      </c>
    </row>
    <row r="103" spans="1:4" x14ac:dyDescent="0.15">
      <c r="A103">
        <v>102</v>
      </c>
      <c r="B103" t="s">
        <v>810</v>
      </c>
      <c r="C103" t="s">
        <v>830</v>
      </c>
      <c r="D103" t="s">
        <v>831</v>
      </c>
    </row>
    <row r="104" spans="1:4" x14ac:dyDescent="0.15">
      <c r="A104">
        <v>103</v>
      </c>
      <c r="B104" t="s">
        <v>810</v>
      </c>
      <c r="C104" t="s">
        <v>832</v>
      </c>
      <c r="D104" t="s">
        <v>833</v>
      </c>
    </row>
    <row r="105" spans="1:4" x14ac:dyDescent="0.15">
      <c r="A105">
        <v>104</v>
      </c>
      <c r="B105" t="s">
        <v>810</v>
      </c>
      <c r="C105" t="s">
        <v>834</v>
      </c>
      <c r="D105" t="s">
        <v>835</v>
      </c>
    </row>
    <row r="106" spans="1:4" x14ac:dyDescent="0.15">
      <c r="A106">
        <v>105</v>
      </c>
      <c r="B106" t="s">
        <v>836</v>
      </c>
      <c r="C106" t="s">
        <v>836</v>
      </c>
      <c r="D106" t="s">
        <v>837</v>
      </c>
    </row>
  </sheetData>
  <dataConsolidate leftLabels="1"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x14ac:dyDescent="0.15"/>
  <sheetData>
    <row r="3" spans="2:2" x14ac:dyDescent="0.15">
      <c r="B3" t="s">
        <v>845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133</v>
      </c>
      <c r="B1" s="88" t="s">
        <v>134</v>
      </c>
      <c r="C1" s="88" t="s">
        <v>135</v>
      </c>
    </row>
    <row r="2" spans="1:3" x14ac:dyDescent="0.15">
      <c r="A2" s="88">
        <v>4189678</v>
      </c>
      <c r="B2" s="88" t="s">
        <v>361</v>
      </c>
      <c r="C2" s="88" t="s">
        <v>201</v>
      </c>
    </row>
    <row r="3" spans="1:3" x14ac:dyDescent="0.15">
      <c r="A3" s="88">
        <v>4190415</v>
      </c>
      <c r="B3" s="88" t="s">
        <v>362</v>
      </c>
      <c r="C3" s="8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AdminPC</cp:lastModifiedBy>
  <dcterms:created xsi:type="dcterms:W3CDTF">2014-08-18T08:57:48Z</dcterms:created>
  <dcterms:modified xsi:type="dcterms:W3CDTF">2023-06-30T10:34:24Z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